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" sheetId="1" r:id="rId1"/>
    <sheet name="PairingList" sheetId="2" r:id="rId2"/>
    <sheet name="Number" sheetId="3" state="hidden" r:id="rId3"/>
    <sheet name="WLList" sheetId="4" state="hidden" r:id="rId4"/>
  </sheets>
  <definedNames>
    <definedName name="_xlnm.Print_Area" localSheetId="2">'Number'!$C$26:$U$27</definedName>
    <definedName name="_xlnm.Print_Area" localSheetId="1">'PairingList'!$B$2:$Q$34</definedName>
    <definedName name="_xlnm.Print_Area" localSheetId="0">'Result'!$A$1:$AG$41</definedName>
  </definedNames>
  <calcPr fullCalcOnLoad="1"/>
</workbook>
</file>

<file path=xl/sharedStrings.xml><?xml version="1.0" encoding="utf-8"?>
<sst xmlns="http://schemas.openxmlformats.org/spreadsheetml/2006/main" count="1843" uniqueCount="159">
  <si>
    <t>2010 X'mas Match-Race in Hayama</t>
  </si>
  <si>
    <t>Result</t>
  </si>
  <si>
    <r>
      <t xml:space="preserve">18-19 December 2010 </t>
    </r>
    <r>
      <rPr>
        <sz val="14"/>
        <rFont val="ＭＳ Ｐ明朝"/>
        <family val="1"/>
      </rPr>
      <t>　</t>
    </r>
    <r>
      <rPr>
        <sz val="14"/>
        <rFont val="Times New Roman"/>
        <family val="1"/>
      </rPr>
      <t>ISAF Grade4   JYMA egF=1.5</t>
    </r>
  </si>
  <si>
    <t>[Entry List]</t>
  </si>
  <si>
    <t>[STAGE 1]  Qualifying Round Robin</t>
  </si>
  <si>
    <t>[Final Result]</t>
  </si>
  <si>
    <t>order</t>
  </si>
  <si>
    <t>JYMA</t>
  </si>
  <si>
    <t>Skipper</t>
  </si>
  <si>
    <t>ISAF</t>
  </si>
  <si>
    <t>penalty</t>
  </si>
  <si>
    <t>pts</t>
  </si>
  <si>
    <t>place</t>
  </si>
  <si>
    <t>Country</t>
  </si>
  <si>
    <t>skipper</t>
  </si>
  <si>
    <t>Ranking</t>
  </si>
  <si>
    <t>Name</t>
  </si>
  <si>
    <t>ID</t>
  </si>
  <si>
    <t>1~6</t>
  </si>
  <si>
    <t>Q</t>
  </si>
  <si>
    <t>Initials</t>
  </si>
  <si>
    <t>R1</t>
  </si>
  <si>
    <t>Eiichiro Hamazaki</t>
  </si>
  <si>
    <t>浜崎栄一郎</t>
  </si>
  <si>
    <t>JPNEH1</t>
  </si>
  <si>
    <t>Eii</t>
  </si>
  <si>
    <t>1st</t>
  </si>
  <si>
    <t>F1</t>
  </si>
  <si>
    <t>R2</t>
  </si>
  <si>
    <t>Wataru Sakamoto</t>
  </si>
  <si>
    <t>坂本亘</t>
  </si>
  <si>
    <t>JPNWS2</t>
  </si>
  <si>
    <t>Wat</t>
  </si>
  <si>
    <t>2nd</t>
  </si>
  <si>
    <t>F2</t>
  </si>
  <si>
    <t>R3</t>
  </si>
  <si>
    <t>Natsuki Motoyoshi</t>
  </si>
  <si>
    <t>本吉夏樹</t>
  </si>
  <si>
    <t>JPNNM2</t>
  </si>
  <si>
    <t>Nat</t>
  </si>
  <si>
    <t>3rd</t>
  </si>
  <si>
    <t>F3</t>
  </si>
  <si>
    <t>R4</t>
  </si>
  <si>
    <t>Hideyuki Miyagawa</t>
  </si>
  <si>
    <t>宮川英之</t>
  </si>
  <si>
    <t>JPNHM6</t>
  </si>
  <si>
    <t>Hid</t>
  </si>
  <si>
    <t>4th</t>
  </si>
  <si>
    <t>F4</t>
  </si>
  <si>
    <t>R5</t>
  </si>
  <si>
    <t>Urara Fujii</t>
  </si>
  <si>
    <t>藤井麗</t>
  </si>
  <si>
    <t>JPNUF1</t>
  </si>
  <si>
    <t>Ura</t>
  </si>
  <si>
    <t>5th</t>
  </si>
  <si>
    <t>F5</t>
  </si>
  <si>
    <t>Toshio Toya</t>
  </si>
  <si>
    <t>戸谷壽男</t>
  </si>
  <si>
    <t>JPNTT2</t>
  </si>
  <si>
    <t>Tos</t>
  </si>
  <si>
    <t>6th</t>
  </si>
  <si>
    <t>F6</t>
  </si>
  <si>
    <t>Shunsuke Murakoshi</t>
  </si>
  <si>
    <t>村越俊介</t>
  </si>
  <si>
    <t>JPNSM7</t>
  </si>
  <si>
    <t>Shu</t>
  </si>
  <si>
    <t>7th</t>
  </si>
  <si>
    <t>F7</t>
  </si>
  <si>
    <t>Makoto Nakano</t>
  </si>
  <si>
    <t>中野誠</t>
  </si>
  <si>
    <t>JPNMN1</t>
  </si>
  <si>
    <t>Mak</t>
  </si>
  <si>
    <t>8th</t>
  </si>
  <si>
    <t>F8</t>
  </si>
  <si>
    <t>Maria Kami</t>
  </si>
  <si>
    <t>紙麻里亜</t>
  </si>
  <si>
    <t>JPNMK14</t>
  </si>
  <si>
    <t>Mar</t>
  </si>
  <si>
    <t>9th</t>
  </si>
  <si>
    <t>14W</t>
  </si>
  <si>
    <t>-</t>
  </si>
  <si>
    <t>Yuka Nagahori</t>
  </si>
  <si>
    <t>長堀友香</t>
  </si>
  <si>
    <t>JPNYN2</t>
  </si>
  <si>
    <t>Yuk</t>
  </si>
  <si>
    <t>10th</t>
  </si>
  <si>
    <t>14L</t>
  </si>
  <si>
    <t>Tomoaki Tsutsumi</t>
  </si>
  <si>
    <t>堤　智章</t>
  </si>
  <si>
    <t>JPNTT14</t>
  </si>
  <si>
    <t>Tom</t>
  </si>
  <si>
    <t>11th</t>
  </si>
  <si>
    <t>13L</t>
  </si>
  <si>
    <t>12th</t>
  </si>
  <si>
    <t>SF12</t>
  </si>
  <si>
    <t>[STAGE 2]  Final Round Robin</t>
  </si>
  <si>
    <t>1~4</t>
  </si>
  <si>
    <t>F</t>
  </si>
  <si>
    <t>Q1</t>
  </si>
  <si>
    <t>Q2</t>
  </si>
  <si>
    <t>Q3</t>
  </si>
  <si>
    <t>Q4</t>
  </si>
  <si>
    <t>Q5</t>
  </si>
  <si>
    <t>Q6</t>
  </si>
  <si>
    <t>[STAGE 3]  Consolation Final Knock Out</t>
  </si>
  <si>
    <t>W/L</t>
  </si>
  <si>
    <t>13W</t>
  </si>
  <si>
    <t>Pairing List</t>
  </si>
  <si>
    <t>no.</t>
  </si>
  <si>
    <t>flight</t>
  </si>
  <si>
    <t>○</t>
  </si>
  <si>
    <t>×</t>
  </si>
  <si>
    <t>[STAGE 2]  Final Round Robin , [STAGE 3]  Consolation Final Knock Out</t>
  </si>
  <si>
    <t>Bye</t>
  </si>
  <si>
    <t>Harbor</t>
  </si>
  <si>
    <t>－</t>
  </si>
  <si>
    <t>(13W)</t>
  </si>
  <si>
    <t xml:space="preserve"> →</t>
  </si>
  <si>
    <t>(Wat)</t>
  </si>
  <si>
    <t>(Q4)</t>
  </si>
  <si>
    <t>(Nat)</t>
  </si>
  <si>
    <t>6skippers 6boats Full Round Robin</t>
  </si>
  <si>
    <t>W/L List</t>
  </si>
  <si>
    <t>8skippers 6boats Full Round Robin</t>
  </si>
  <si>
    <t>RC boat</t>
  </si>
  <si>
    <t>12skippers 6boats Full Round Robin</t>
  </si>
  <si>
    <t>11skippers 6boats Full Round Robin</t>
  </si>
  <si>
    <t>10skippers 6boats Full Round Robin</t>
  </si>
  <si>
    <t>9skippers 6boats Full Round Robin</t>
  </si>
  <si>
    <t>7skippers 6boats Full Round Robin</t>
  </si>
  <si>
    <t>6skippers 4boats Full Round Robin</t>
  </si>
  <si>
    <t>5skippers 4boats Full Round Robin</t>
  </si>
  <si>
    <t>4skippers 4boats Full Round Robin</t>
  </si>
  <si>
    <t>6skippers 4boats W Round Robin</t>
  </si>
  <si>
    <t>5skippers 4boats W Round Robin</t>
  </si>
  <si>
    <t>4skippers 4boats W Round Robin</t>
  </si>
  <si>
    <t>12skippers 6boats two groups Short Round Robin</t>
  </si>
  <si>
    <t>B5</t>
  </si>
  <si>
    <t>A4</t>
  </si>
  <si>
    <t>A6</t>
  </si>
  <si>
    <t>B6</t>
  </si>
  <si>
    <t>B2</t>
  </si>
  <si>
    <t>A1</t>
  </si>
  <si>
    <t>A3</t>
  </si>
  <si>
    <t>B3</t>
  </si>
  <si>
    <t>B4</t>
  </si>
  <si>
    <t>A5</t>
  </si>
  <si>
    <t>B1</t>
  </si>
  <si>
    <t>A2</t>
  </si>
  <si>
    <t>skippers 6boats Full Round Robin</t>
  </si>
  <si>
    <t xml:space="preserve">[STAGE 2]  </t>
  </si>
  <si>
    <t>Gold group Round Robin</t>
  </si>
  <si>
    <t>Consolation Final Knock Out</t>
  </si>
  <si>
    <t>Silver group Round Robin</t>
  </si>
  <si>
    <t xml:space="preserve"> </t>
  </si>
  <si>
    <t xml:space="preserve">[STAGE 3]  </t>
  </si>
  <si>
    <t>Final Knock Out</t>
  </si>
  <si>
    <t>G2</t>
  </si>
  <si>
    <t>G1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</si>
</sst>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M\月D\日"/>
    <numFmt numFmtId="167" formatCode="&quot;no.&quot;0&quot; match&quot;"/>
  </numFmts>
  <fonts count="25">
    <font>
      <sz val="11"/>
      <name val="ＭＳ Ｐゴシック"/>
      <family val="3"/>
    </font>
    <font>
      <sz val="10"/>
      <name val="Arial"/>
      <family val="0"/>
    </font>
    <font>
      <b/>
      <sz val="18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Times New Roman"/>
      <family val="1"/>
    </font>
    <font>
      <sz val="12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ＭＳ Ｐゴシック"/>
      <family val="3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color indexed="22"/>
      <name val="Times New Roman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Times New Roman"/>
      <family val="1"/>
    </font>
    <font>
      <sz val="12"/>
      <name val="ＭＳ Ｐ明朝"/>
      <family val="1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8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 style="hair">
        <color indexed="63"/>
      </bottom>
    </border>
    <border>
      <left style="thin">
        <color indexed="63"/>
      </left>
      <right style="medium">
        <color indexed="8"/>
      </right>
      <top style="thin">
        <color indexed="8"/>
      </top>
      <bottom style="hair">
        <color indexed="63"/>
      </bottom>
    </border>
    <border diagonalDown="1">
      <left>
        <color indexed="63"/>
      </left>
      <right style="hair">
        <color indexed="63"/>
      </right>
      <top style="thin">
        <color indexed="63"/>
      </top>
      <bottom style="hair">
        <color indexed="63"/>
      </bottom>
      <diagonal style="thin">
        <color indexed="63"/>
      </diagonal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8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 diagonalDown="1"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 style="thin">
        <color indexed="63"/>
      </diagonal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8"/>
      </left>
      <right style="medium">
        <color indexed="8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8"/>
      </left>
      <right style="thin">
        <color indexed="63"/>
      </right>
      <top style="hair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8"/>
      </bottom>
    </border>
    <border>
      <left style="thin">
        <color indexed="63"/>
      </left>
      <right style="medium">
        <color indexed="8"/>
      </right>
      <top style="hair">
        <color indexed="63"/>
      </top>
      <bottom style="hair">
        <color indexed="8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8"/>
      </bottom>
    </border>
    <border diagonalDown="1">
      <left style="hair">
        <color indexed="63"/>
      </left>
      <right style="hair">
        <color indexed="63"/>
      </right>
      <top style="hair">
        <color indexed="63"/>
      </top>
      <bottom style="hair">
        <color indexed="8"/>
      </bottom>
      <diagonal style="thin">
        <color indexed="63"/>
      </diagonal>
    </border>
    <border>
      <left style="hair">
        <color indexed="63"/>
      </left>
      <right>
        <color indexed="63"/>
      </right>
      <top style="hair"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8"/>
      </bottom>
    </border>
    <border>
      <left style="medium">
        <color indexed="8"/>
      </left>
      <right style="thin">
        <color indexed="63"/>
      </right>
      <top style="hair">
        <color indexed="8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8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8"/>
      </top>
      <bottom style="hair">
        <color indexed="63"/>
      </bottom>
    </border>
    <border>
      <left style="thin">
        <color indexed="63"/>
      </left>
      <right style="medium">
        <color indexed="8"/>
      </right>
      <top style="hair">
        <color indexed="8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8"/>
      </top>
      <bottom style="hair">
        <color indexed="63"/>
      </bottom>
    </border>
    <border diagonalDown="1">
      <left style="hair">
        <color indexed="63"/>
      </left>
      <right style="hair">
        <color indexed="63"/>
      </right>
      <top style="hair">
        <color indexed="8"/>
      </top>
      <bottom style="hair">
        <color indexed="63"/>
      </bottom>
      <diagonal style="thin">
        <color indexed="63"/>
      </diagonal>
    </border>
    <border>
      <left style="hair">
        <color indexed="63"/>
      </left>
      <right>
        <color indexed="63"/>
      </right>
      <top style="hair">
        <color indexed="8"/>
      </top>
      <bottom style="hair"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63"/>
      </bottom>
    </border>
    <border diagonalDown="1"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 style="hair">
        <color indexed="63"/>
      </diagonal>
    </border>
    <border>
      <left style="medium">
        <color indexed="8"/>
      </left>
      <right style="thin">
        <color indexed="63"/>
      </right>
      <top style="hair"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hair"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hair">
        <color indexed="63"/>
      </top>
      <bottom style="medium">
        <color indexed="8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 diagonalDown="1">
      <left style="hair">
        <color indexed="63"/>
      </left>
      <right>
        <color indexed="63"/>
      </right>
      <top style="hair">
        <color indexed="63"/>
      </top>
      <bottom>
        <color indexed="63"/>
      </bottom>
      <diagonal style="thin">
        <color indexed="63"/>
      </diagonal>
    </border>
    <border>
      <left style="medium">
        <color indexed="8"/>
      </left>
      <right style="medium">
        <color indexed="8"/>
      </right>
      <top style="hair"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hair">
        <color indexed="63"/>
      </right>
      <top style="thin">
        <color indexed="8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8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63"/>
      </right>
      <top>
        <color indexed="63"/>
      </top>
      <bottom style="thin">
        <color indexed="8"/>
      </bottom>
    </border>
    <border>
      <left style="hair">
        <color indexed="63"/>
      </left>
      <right style="hair">
        <color indexed="63"/>
      </right>
      <top>
        <color indexed="63"/>
      </top>
      <bottom style="thin">
        <color indexed="8"/>
      </bottom>
    </border>
    <border>
      <left style="hair"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hair">
        <color indexed="63"/>
      </bottom>
    </border>
    <border diagonalDown="1">
      <left>
        <color indexed="63"/>
      </left>
      <right style="hair">
        <color indexed="63"/>
      </right>
      <top>
        <color indexed="63"/>
      </top>
      <bottom style="hair">
        <color indexed="63"/>
      </bottom>
      <diagonal style="thin">
        <color indexed="63"/>
      </diagonal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8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8"/>
      </right>
      <top style="hair">
        <color indexed="63"/>
      </top>
      <bottom style="hair">
        <color indexed="8"/>
      </bottom>
    </border>
    <border>
      <left style="thin">
        <color indexed="63"/>
      </left>
      <right style="thin">
        <color indexed="8"/>
      </right>
      <top style="hair"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63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8"/>
      </top>
      <bottom style="hair">
        <color indexed="8"/>
      </bottom>
    </border>
    <border diagonalDown="1">
      <left style="hair">
        <color indexed="63"/>
      </left>
      <right style="hair">
        <color indexed="63"/>
      </right>
      <top style="hair">
        <color indexed="8"/>
      </top>
      <bottom style="hair">
        <color indexed="8"/>
      </bottom>
      <diagonal style="thin">
        <color indexed="63"/>
      </diagonal>
    </border>
    <border>
      <left style="hair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63"/>
      </bottom>
    </border>
    <border>
      <left style="thin">
        <color indexed="63"/>
      </left>
      <right style="thin">
        <color indexed="8"/>
      </right>
      <top style="hair">
        <color indexed="8"/>
      </top>
      <bottom style="hair">
        <color indexed="63"/>
      </bottom>
    </border>
    <border>
      <left>
        <color indexed="63"/>
      </left>
      <right style="medium">
        <color indexed="8"/>
      </right>
      <top style="hair"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hair">
        <color indexed="63"/>
      </top>
      <bottom style="thin">
        <color indexed="8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8"/>
      </bottom>
    </border>
    <border diagonalDown="1">
      <left style="hair">
        <color indexed="63"/>
      </left>
      <right>
        <color indexed="63"/>
      </right>
      <top style="hair">
        <color indexed="63"/>
      </top>
      <bottom style="thin">
        <color indexed="8"/>
      </bottom>
      <diagonal style="thin">
        <color indexed="63"/>
      </diagonal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63"/>
      </bottom>
    </border>
    <border>
      <left style="medium">
        <color indexed="8"/>
      </left>
      <right>
        <color indexed="63"/>
      </right>
      <top style="hair"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9"/>
      </right>
      <top>
        <color indexed="63"/>
      </top>
      <bottom style="thin">
        <color indexed="8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double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double">
        <color indexed="19"/>
      </bottom>
    </border>
    <border>
      <left>
        <color indexed="63"/>
      </left>
      <right style="thin">
        <color indexed="8"/>
      </right>
      <top style="thin">
        <color indexed="1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51">
    <xf numFmtId="164" fontId="0" fillId="0" borderId="0" xfId="0" applyAlignment="1">
      <alignment/>
    </xf>
    <xf numFmtId="164" fontId="0" fillId="0" borderId="0" xfId="21" applyFont="1" applyFill="1" applyBorder="1" applyAlignment="1">
      <alignment vertical="center"/>
      <protection/>
    </xf>
    <xf numFmtId="164" fontId="0" fillId="0" borderId="0" xfId="21" applyFont="1" applyFill="1" applyBorder="1" applyAlignment="1">
      <alignment horizontal="center" vertical="center"/>
      <protection/>
    </xf>
    <xf numFmtId="164" fontId="0" fillId="0" borderId="0" xfId="21" applyFont="1" applyFill="1" applyAlignment="1">
      <alignment vertical="center"/>
      <protection/>
    </xf>
    <xf numFmtId="164" fontId="2" fillId="0" borderId="0" xfId="21" applyFont="1" applyFill="1" applyAlignment="1">
      <alignment vertical="center"/>
      <protection/>
    </xf>
    <xf numFmtId="164" fontId="3" fillId="0" borderId="0" xfId="21" applyFont="1" applyFill="1" applyBorder="1" applyAlignment="1">
      <alignment vertical="center"/>
      <protection/>
    </xf>
    <xf numFmtId="164" fontId="0" fillId="0" borderId="0" xfId="20" applyFont="1" applyFill="1" applyAlignment="1">
      <alignment vertical="center"/>
      <protection/>
    </xf>
    <xf numFmtId="164" fontId="0" fillId="0" borderId="0" xfId="20" applyFont="1" applyFill="1" applyAlignment="1">
      <alignment horizontal="center" vertical="center"/>
      <protection/>
    </xf>
    <xf numFmtId="164" fontId="4" fillId="0" borderId="0" xfId="20" applyFont="1" applyFill="1" applyAlignment="1">
      <alignment vertical="center"/>
      <protection/>
    </xf>
    <xf numFmtId="164" fontId="3" fillId="0" borderId="0" xfId="21" applyFont="1" applyFill="1" applyAlignment="1">
      <alignment vertical="center"/>
      <protection/>
    </xf>
    <xf numFmtId="164" fontId="5" fillId="0" borderId="1" xfId="21" applyFont="1" applyFill="1" applyBorder="1" applyAlignment="1">
      <alignment horizontal="center" vertical="center"/>
      <protection/>
    </xf>
    <xf numFmtId="164" fontId="4" fillId="0" borderId="0" xfId="21" applyFont="1" applyFill="1" applyBorder="1" applyAlignment="1">
      <alignment vertical="center"/>
      <protection/>
    </xf>
    <xf numFmtId="164" fontId="6" fillId="0" borderId="0" xfId="21" applyFont="1" applyFill="1" applyAlignment="1">
      <alignment vertical="center"/>
      <protection/>
    </xf>
    <xf numFmtId="164" fontId="7" fillId="0" borderId="0" xfId="21" applyFont="1" applyFill="1" applyAlignment="1">
      <alignment horizontal="right" vertical="center"/>
      <protection/>
    </xf>
    <xf numFmtId="164" fontId="9" fillId="0" borderId="0" xfId="21" applyFont="1" applyFill="1" applyBorder="1" applyAlignment="1">
      <alignment vertical="center"/>
      <protection/>
    </xf>
    <xf numFmtId="164" fontId="9" fillId="0" borderId="0" xfId="21" applyFont="1" applyFill="1" applyAlignment="1">
      <alignment vertical="center"/>
      <protection/>
    </xf>
    <xf numFmtId="164" fontId="0" fillId="0" borderId="0" xfId="21" applyFont="1" applyFill="1" applyAlignment="1">
      <alignment horizontal="center" vertical="center"/>
      <protection/>
    </xf>
    <xf numFmtId="164" fontId="0" fillId="0" borderId="2" xfId="21" applyFont="1" applyFill="1" applyBorder="1" applyAlignment="1">
      <alignment vertical="center"/>
      <protection/>
    </xf>
    <xf numFmtId="164" fontId="10" fillId="0" borderId="3" xfId="0" applyFont="1" applyFill="1" applyBorder="1" applyAlignment="1">
      <alignment/>
    </xf>
    <xf numFmtId="164" fontId="10" fillId="0" borderId="4" xfId="0" applyFont="1" applyFill="1" applyBorder="1" applyAlignment="1">
      <alignment/>
    </xf>
    <xf numFmtId="164" fontId="10" fillId="0" borderId="5" xfId="0" applyFont="1" applyFill="1" applyBorder="1" applyAlignment="1">
      <alignment horizontal="left"/>
    </xf>
    <xf numFmtId="164" fontId="11" fillId="0" borderId="6" xfId="0" applyFont="1" applyFill="1" applyBorder="1" applyAlignment="1">
      <alignment horizontal="left"/>
    </xf>
    <xf numFmtId="164" fontId="10" fillId="0" borderId="7" xfId="0" applyFont="1" applyFill="1" applyBorder="1" applyAlignment="1">
      <alignment horizontal="left"/>
    </xf>
    <xf numFmtId="165" fontId="12" fillId="0" borderId="8" xfId="21" applyNumberFormat="1" applyFont="1" applyFill="1" applyBorder="1" applyAlignment="1">
      <alignment horizontal="center" vertical="center"/>
      <protection/>
    </xf>
    <xf numFmtId="165" fontId="12" fillId="0" borderId="9" xfId="21" applyNumberFormat="1" applyFont="1" applyFill="1" applyBorder="1" applyAlignment="1">
      <alignment horizontal="center" vertical="center"/>
      <protection/>
    </xf>
    <xf numFmtId="165" fontId="12" fillId="0" borderId="10" xfId="21" applyNumberFormat="1" applyFont="1" applyFill="1" applyBorder="1" applyAlignment="1">
      <alignment horizontal="center" vertical="center"/>
      <protection/>
    </xf>
    <xf numFmtId="164" fontId="13" fillId="0" borderId="11" xfId="21" applyFont="1" applyFill="1" applyBorder="1" applyAlignment="1">
      <alignment horizontal="center"/>
      <protection/>
    </xf>
    <xf numFmtId="164" fontId="13" fillId="0" borderId="12" xfId="21" applyFont="1" applyFill="1" applyBorder="1" applyAlignment="1">
      <alignment horizontal="center"/>
      <protection/>
    </xf>
    <xf numFmtId="164" fontId="7" fillId="0" borderId="11" xfId="21" applyFont="1" applyFill="1" applyBorder="1" applyAlignment="1">
      <alignment horizontal="center"/>
      <protection/>
    </xf>
    <xf numFmtId="164" fontId="11" fillId="2" borderId="13" xfId="0" applyFont="1" applyFill="1" applyBorder="1" applyAlignment="1">
      <alignment horizontal="center"/>
    </xf>
    <xf numFmtId="164" fontId="10" fillId="2" borderId="14" xfId="0" applyFont="1" applyFill="1" applyBorder="1" applyAlignment="1">
      <alignment horizontal="left"/>
    </xf>
    <xf numFmtId="164" fontId="10" fillId="2" borderId="14" xfId="0" applyFont="1" applyFill="1" applyBorder="1" applyAlignment="1">
      <alignment/>
    </xf>
    <xf numFmtId="164" fontId="13" fillId="0" borderId="15" xfId="21" applyFont="1" applyFill="1" applyBorder="1" applyAlignment="1">
      <alignment horizontal="center" vertical="center"/>
      <protection/>
    </xf>
    <xf numFmtId="164" fontId="0" fillId="2" borderId="16" xfId="21" applyFont="1" applyFill="1" applyBorder="1" applyAlignment="1">
      <alignment horizontal="center" vertical="center"/>
      <protection/>
    </xf>
    <xf numFmtId="164" fontId="13" fillId="2" borderId="14" xfId="21" applyFont="1" applyFill="1" applyBorder="1" applyAlignment="1">
      <alignment horizontal="center" vertical="center"/>
      <protection/>
    </xf>
    <xf numFmtId="164" fontId="13" fillId="0" borderId="14" xfId="21" applyFont="1" applyFill="1" applyBorder="1" applyAlignment="1">
      <alignment horizontal="center" vertical="center"/>
      <protection/>
    </xf>
    <xf numFmtId="164" fontId="13" fillId="0" borderId="14" xfId="21" applyFont="1" applyFill="1" applyBorder="1" applyAlignment="1">
      <alignment horizontal="center"/>
      <protection/>
    </xf>
    <xf numFmtId="164" fontId="11" fillId="0" borderId="17" xfId="0" applyFont="1" applyFill="1" applyBorder="1" applyAlignment="1">
      <alignment vertical="center"/>
    </xf>
    <xf numFmtId="164" fontId="10" fillId="0" borderId="18" xfId="0" applyFont="1" applyFill="1" applyBorder="1" applyAlignment="1">
      <alignment vertical="top"/>
    </xf>
    <xf numFmtId="164" fontId="10" fillId="0" borderId="19" xfId="0" applyFont="1" applyFill="1" applyBorder="1" applyAlignment="1">
      <alignment horizontal="left" vertical="top"/>
    </xf>
    <xf numFmtId="164" fontId="11" fillId="0" borderId="20" xfId="0" applyFont="1" applyFill="1" applyBorder="1" applyAlignment="1">
      <alignment horizontal="left" vertical="top"/>
    </xf>
    <xf numFmtId="164" fontId="10" fillId="0" borderId="18" xfId="0" applyFont="1" applyFill="1" applyBorder="1" applyAlignment="1">
      <alignment horizontal="center" vertical="top"/>
    </xf>
    <xf numFmtId="164" fontId="11" fillId="0" borderId="21" xfId="0" applyFont="1" applyFill="1" applyBorder="1" applyAlignment="1">
      <alignment horizontal="left" vertical="top"/>
    </xf>
    <xf numFmtId="164" fontId="6" fillId="0" borderId="22" xfId="21" applyFont="1" applyFill="1" applyBorder="1" applyAlignment="1">
      <alignment horizontal="center" vertical="center"/>
      <protection/>
    </xf>
    <xf numFmtId="164" fontId="6" fillId="0" borderId="23" xfId="21" applyFont="1" applyFill="1" applyBorder="1" applyAlignment="1">
      <alignment horizontal="center" vertical="center"/>
      <protection/>
    </xf>
    <xf numFmtId="164" fontId="6" fillId="0" borderId="24" xfId="21" applyFont="1" applyFill="1" applyBorder="1" applyAlignment="1">
      <alignment horizontal="center" vertical="center"/>
      <protection/>
    </xf>
    <xf numFmtId="164" fontId="6" fillId="0" borderId="25" xfId="21" applyFont="1" applyFill="1" applyBorder="1" applyAlignment="1">
      <alignment horizontal="center" vertical="center"/>
      <protection/>
    </xf>
    <xf numFmtId="164" fontId="6" fillId="0" borderId="26" xfId="21" applyFont="1" applyFill="1" applyBorder="1" applyAlignment="1">
      <alignment horizontal="center" vertical="center"/>
      <protection/>
    </xf>
    <xf numFmtId="164" fontId="14" fillId="0" borderId="25" xfId="21" applyFont="1" applyFill="1" applyBorder="1" applyAlignment="1">
      <alignment horizontal="center" vertical="center"/>
      <protection/>
    </xf>
    <xf numFmtId="164" fontId="10" fillId="2" borderId="27" xfId="0" applyFont="1" applyFill="1" applyBorder="1" applyAlignment="1">
      <alignment horizontal="center"/>
    </xf>
    <xf numFmtId="164" fontId="10" fillId="2" borderId="28" xfId="0" applyFont="1" applyFill="1" applyBorder="1" applyAlignment="1">
      <alignment horizontal="left" vertical="top"/>
    </xf>
    <xf numFmtId="164" fontId="10" fillId="2" borderId="28" xfId="0" applyFont="1" applyFill="1" applyBorder="1" applyAlignment="1">
      <alignment vertical="top"/>
    </xf>
    <xf numFmtId="164" fontId="0" fillId="0" borderId="29" xfId="21" applyFont="1" applyFill="1" applyBorder="1" applyAlignment="1">
      <alignment horizontal="center" vertical="center"/>
      <protection/>
    </xf>
    <xf numFmtId="164" fontId="0" fillId="2" borderId="30" xfId="21" applyFont="1" applyFill="1" applyBorder="1" applyAlignment="1">
      <alignment horizontal="center" vertical="center"/>
      <protection/>
    </xf>
    <xf numFmtId="164" fontId="0" fillId="2" borderId="28" xfId="21" applyFont="1" applyFill="1" applyBorder="1" applyAlignment="1">
      <alignment horizontal="center" vertical="center"/>
      <protection/>
    </xf>
    <xf numFmtId="164" fontId="0" fillId="2" borderId="31" xfId="21" applyFont="1" applyFill="1" applyBorder="1" applyAlignment="1">
      <alignment horizontal="center" vertical="center"/>
      <protection/>
    </xf>
    <xf numFmtId="164" fontId="0" fillId="0" borderId="28" xfId="21" applyFont="1" applyFill="1" applyBorder="1" applyAlignment="1">
      <alignment horizontal="center" vertical="center"/>
      <protection/>
    </xf>
    <xf numFmtId="164" fontId="13" fillId="0" borderId="28" xfId="21" applyFont="1" applyFill="1" applyBorder="1" applyAlignment="1">
      <alignment horizontal="center" vertical="top"/>
      <protection/>
    </xf>
    <xf numFmtId="164" fontId="13" fillId="0" borderId="32" xfId="0" applyFont="1" applyFill="1" applyBorder="1" applyAlignment="1">
      <alignment horizontal="center" vertical="center"/>
    </xf>
    <xf numFmtId="164" fontId="13" fillId="0" borderId="33" xfId="0" applyFont="1" applyFill="1" applyBorder="1" applyAlignment="1">
      <alignment horizontal="center" vertical="center"/>
    </xf>
    <xf numFmtId="164" fontId="13" fillId="0" borderId="34" xfId="0" applyFont="1" applyFill="1" applyBorder="1" applyAlignment="1">
      <alignment vertical="center"/>
    </xf>
    <xf numFmtId="164" fontId="0" fillId="0" borderId="35" xfId="0" applyFont="1" applyFill="1" applyBorder="1" applyAlignment="1">
      <alignment horizontal="right" vertical="center"/>
    </xf>
    <xf numFmtId="165" fontId="10" fillId="0" borderId="33" xfId="16" applyFont="1" applyFill="1" applyBorder="1" applyAlignment="1" applyProtection="1">
      <alignment horizontal="center" vertical="center"/>
      <protection/>
    </xf>
    <xf numFmtId="165" fontId="10" fillId="0" borderId="36" xfId="16" applyFont="1" applyFill="1" applyBorder="1" applyAlignment="1" applyProtection="1">
      <alignment horizontal="center" vertical="center"/>
      <protection/>
    </xf>
    <xf numFmtId="164" fontId="4" fillId="3" borderId="37" xfId="21" applyFont="1" applyFill="1" applyBorder="1" applyAlignment="1">
      <alignment horizontal="center" vertical="center"/>
      <protection/>
    </xf>
    <xf numFmtId="164" fontId="8" fillId="3" borderId="38" xfId="21" applyFont="1" applyFill="1" applyBorder="1" applyAlignment="1">
      <alignment horizontal="center" vertical="center"/>
      <protection/>
    </xf>
    <xf numFmtId="164" fontId="8" fillId="3" borderId="39" xfId="21" applyFont="1" applyFill="1" applyBorder="1" applyAlignment="1">
      <alignment horizontal="center" vertical="center"/>
      <protection/>
    </xf>
    <xf numFmtId="164" fontId="8" fillId="3" borderId="40" xfId="21" applyFont="1" applyFill="1" applyBorder="1" applyAlignment="1">
      <alignment horizontal="center" vertical="center"/>
      <protection/>
    </xf>
    <xf numFmtId="164" fontId="15" fillId="3" borderId="41" xfId="21" applyFont="1" applyFill="1" applyBorder="1" applyAlignment="1">
      <alignment horizontal="center" vertical="center"/>
      <protection/>
    </xf>
    <xf numFmtId="164" fontId="16" fillId="3" borderId="40" xfId="21" applyFont="1" applyFill="1" applyBorder="1" applyAlignment="1">
      <alignment horizontal="center" vertical="center"/>
      <protection/>
    </xf>
    <xf numFmtId="164" fontId="13" fillId="2" borderId="42" xfId="0" applyFont="1" applyFill="1" applyBorder="1" applyAlignment="1">
      <alignment horizontal="center" vertical="center"/>
    </xf>
    <xf numFmtId="164" fontId="13" fillId="2" borderId="43" xfId="0" applyFont="1" applyFill="1" applyBorder="1" applyAlignment="1">
      <alignment horizontal="center" vertical="center"/>
    </xf>
    <xf numFmtId="164" fontId="13" fillId="2" borderId="43" xfId="0" applyFont="1" applyFill="1" applyBorder="1" applyAlignment="1">
      <alignment vertical="center"/>
    </xf>
    <xf numFmtId="165" fontId="13" fillId="2" borderId="43" xfId="16" applyFont="1" applyFill="1" applyBorder="1" applyAlignment="1" applyProtection="1">
      <alignment horizontal="center" vertical="center"/>
      <protection/>
    </xf>
    <xf numFmtId="164" fontId="9" fillId="0" borderId="44" xfId="21" applyFont="1" applyFill="1" applyBorder="1" applyAlignment="1">
      <alignment horizontal="center" vertical="center"/>
      <protection/>
    </xf>
    <xf numFmtId="164" fontId="15" fillId="2" borderId="45" xfId="21" applyFont="1" applyFill="1" applyBorder="1" applyAlignment="1">
      <alignment horizontal="center" vertical="center"/>
      <protection/>
    </xf>
    <xf numFmtId="164" fontId="9" fillId="2" borderId="46" xfId="21" applyFont="1" applyFill="1" applyBorder="1" applyAlignment="1">
      <alignment vertical="center"/>
      <protection/>
    </xf>
    <xf numFmtId="164" fontId="3" fillId="0" borderId="46" xfId="21" applyFont="1" applyFill="1" applyBorder="1" applyAlignment="1">
      <alignment vertical="center"/>
      <protection/>
    </xf>
    <xf numFmtId="164" fontId="17" fillId="0" borderId="46" xfId="21" applyFont="1" applyFill="1" applyBorder="1" applyAlignment="1">
      <alignment vertical="center"/>
      <protection/>
    </xf>
    <xf numFmtId="164" fontId="13" fillId="0" borderId="47" xfId="0" applyFont="1" applyFill="1" applyBorder="1" applyAlignment="1">
      <alignment horizontal="center" vertical="center"/>
    </xf>
    <xf numFmtId="164" fontId="13" fillId="0" borderId="48" xfId="0" applyFont="1" applyFill="1" applyBorder="1" applyAlignment="1">
      <alignment horizontal="center" vertical="center"/>
    </xf>
    <xf numFmtId="164" fontId="13" fillId="0" borderId="49" xfId="0" applyFont="1" applyFill="1" applyBorder="1" applyAlignment="1">
      <alignment vertical="center"/>
    </xf>
    <xf numFmtId="164" fontId="0" fillId="0" borderId="50" xfId="0" applyFont="1" applyFill="1" applyBorder="1" applyAlignment="1">
      <alignment horizontal="right" vertical="center"/>
    </xf>
    <xf numFmtId="165" fontId="10" fillId="0" borderId="48" xfId="16" applyFont="1" applyFill="1" applyBorder="1" applyAlignment="1" applyProtection="1">
      <alignment horizontal="center" vertical="center"/>
      <protection/>
    </xf>
    <xf numFmtId="165" fontId="10" fillId="0" borderId="51" xfId="16" applyFont="1" applyFill="1" applyBorder="1" applyAlignment="1" applyProtection="1">
      <alignment horizontal="center" vertical="center"/>
      <protection/>
    </xf>
    <xf numFmtId="164" fontId="8" fillId="3" borderId="52" xfId="21" applyFont="1" applyFill="1" applyBorder="1" applyAlignment="1">
      <alignment horizontal="center" vertical="center"/>
      <protection/>
    </xf>
    <xf numFmtId="164" fontId="4" fillId="3" borderId="53" xfId="21" applyFont="1" applyFill="1" applyBorder="1" applyAlignment="1">
      <alignment horizontal="center" vertical="center"/>
      <protection/>
    </xf>
    <xf numFmtId="164" fontId="8" fillId="3" borderId="54" xfId="21" applyFont="1" applyFill="1" applyBorder="1" applyAlignment="1">
      <alignment horizontal="center" vertical="center"/>
      <protection/>
    </xf>
    <xf numFmtId="164" fontId="8" fillId="3" borderId="54" xfId="21" applyFont="1" applyFill="1" applyBorder="1" applyAlignment="1">
      <alignment horizontal="center" vertical="center"/>
      <protection/>
    </xf>
    <xf numFmtId="164" fontId="8" fillId="3" borderId="55" xfId="21" applyFont="1" applyFill="1" applyBorder="1" applyAlignment="1">
      <alignment horizontal="center" vertical="center"/>
      <protection/>
    </xf>
    <xf numFmtId="164" fontId="8" fillId="3" borderId="56" xfId="21" applyFont="1" applyFill="1" applyBorder="1" applyAlignment="1">
      <alignment horizontal="center" vertical="center"/>
      <protection/>
    </xf>
    <xf numFmtId="164" fontId="15" fillId="3" borderId="57" xfId="21" applyFont="1" applyFill="1" applyBorder="1" applyAlignment="1">
      <alignment horizontal="center" vertical="center"/>
      <protection/>
    </xf>
    <xf numFmtId="164" fontId="16" fillId="3" borderId="56" xfId="21" applyFont="1" applyFill="1" applyBorder="1" applyAlignment="1">
      <alignment horizontal="center" vertical="center"/>
      <protection/>
    </xf>
    <xf numFmtId="164" fontId="13" fillId="2" borderId="50" xfId="0" applyFont="1" applyFill="1" applyBorder="1" applyAlignment="1">
      <alignment horizontal="center" vertical="center"/>
    </xf>
    <xf numFmtId="164" fontId="13" fillId="2" borderId="48" xfId="0" applyFont="1" applyFill="1" applyBorder="1" applyAlignment="1">
      <alignment horizontal="center" vertical="center"/>
    </xf>
    <xf numFmtId="164" fontId="13" fillId="2" borderId="48" xfId="0" applyFont="1" applyFill="1" applyBorder="1" applyAlignment="1">
      <alignment vertical="center"/>
    </xf>
    <xf numFmtId="165" fontId="13" fillId="2" borderId="48" xfId="16" applyFont="1" applyFill="1" applyBorder="1" applyAlignment="1" applyProtection="1">
      <alignment horizontal="center" vertical="center"/>
      <protection/>
    </xf>
    <xf numFmtId="164" fontId="17" fillId="0" borderId="46" xfId="0" applyFont="1" applyFill="1" applyBorder="1" applyAlignment="1">
      <alignment vertical="center"/>
    </xf>
    <xf numFmtId="164" fontId="13" fillId="0" borderId="58" xfId="0" applyFont="1" applyFill="1" applyBorder="1" applyAlignment="1">
      <alignment horizontal="center" vertical="center"/>
    </xf>
    <xf numFmtId="164" fontId="13" fillId="0" borderId="59" xfId="0" applyFont="1" applyFill="1" applyBorder="1" applyAlignment="1">
      <alignment horizontal="center" vertical="center"/>
    </xf>
    <xf numFmtId="164" fontId="13" fillId="0" borderId="60" xfId="0" applyFont="1" applyFill="1" applyBorder="1" applyAlignment="1">
      <alignment vertical="center"/>
    </xf>
    <xf numFmtId="164" fontId="0" fillId="0" borderId="61" xfId="0" applyFont="1" applyFill="1" applyBorder="1" applyAlignment="1">
      <alignment horizontal="right" vertical="center"/>
    </xf>
    <xf numFmtId="165" fontId="10" fillId="0" borderId="59" xfId="16" applyFont="1" applyFill="1" applyBorder="1" applyAlignment="1" applyProtection="1">
      <alignment horizontal="center" vertical="center"/>
      <protection/>
    </xf>
    <xf numFmtId="165" fontId="10" fillId="0" borderId="62" xfId="16" applyFont="1" applyFill="1" applyBorder="1" applyAlignment="1" applyProtection="1">
      <alignment horizontal="center" vertical="center"/>
      <protection/>
    </xf>
    <xf numFmtId="164" fontId="8" fillId="3" borderId="63" xfId="21" applyFont="1" applyFill="1" applyBorder="1" applyAlignment="1">
      <alignment horizontal="center" vertical="center"/>
      <protection/>
    </xf>
    <xf numFmtId="164" fontId="8" fillId="3" borderId="64" xfId="21" applyFont="1" applyFill="1" applyBorder="1" applyAlignment="1">
      <alignment horizontal="center" vertical="center"/>
      <protection/>
    </xf>
    <xf numFmtId="164" fontId="4" fillId="0" borderId="65" xfId="21" applyFont="1" applyFill="1" applyBorder="1" applyAlignment="1">
      <alignment horizontal="center" vertical="center"/>
      <protection/>
    </xf>
    <xf numFmtId="164" fontId="8" fillId="0" borderId="64" xfId="21" applyFont="1" applyFill="1" applyBorder="1" applyAlignment="1">
      <alignment horizontal="center" vertical="center"/>
      <protection/>
    </xf>
    <xf numFmtId="164" fontId="8" fillId="0" borderId="66" xfId="21" applyFont="1" applyFill="1" applyBorder="1" applyAlignment="1">
      <alignment horizontal="center" vertical="center"/>
      <protection/>
    </xf>
    <xf numFmtId="164" fontId="8" fillId="0" borderId="67" xfId="21" applyFont="1" applyFill="1" applyBorder="1" applyAlignment="1">
      <alignment horizontal="center" vertical="center"/>
      <protection/>
    </xf>
    <xf numFmtId="164" fontId="15" fillId="0" borderId="68" xfId="21" applyFont="1" applyFill="1" applyBorder="1" applyAlignment="1">
      <alignment horizontal="center" vertical="center"/>
      <protection/>
    </xf>
    <xf numFmtId="164" fontId="9" fillId="0" borderId="67" xfId="21" applyFont="1" applyFill="1" applyBorder="1" applyAlignment="1">
      <alignment horizontal="center" vertical="center"/>
      <protection/>
    </xf>
    <xf numFmtId="164" fontId="13" fillId="0" borderId="69" xfId="0" applyFont="1" applyFill="1" applyBorder="1" applyAlignment="1">
      <alignment horizontal="center" vertical="center"/>
    </xf>
    <xf numFmtId="164" fontId="13" fillId="0" borderId="70" xfId="0" applyFont="1" applyFill="1" applyBorder="1" applyAlignment="1">
      <alignment horizontal="center" vertical="center"/>
    </xf>
    <xf numFmtId="164" fontId="13" fillId="0" borderId="71" xfId="0" applyFont="1" applyFill="1" applyBorder="1" applyAlignment="1">
      <alignment vertical="center"/>
    </xf>
    <xf numFmtId="164" fontId="0" fillId="0" borderId="72" xfId="0" applyFont="1" applyFill="1" applyBorder="1" applyAlignment="1">
      <alignment horizontal="right" vertical="center"/>
    </xf>
    <xf numFmtId="165" fontId="10" fillId="0" borderId="70" xfId="16" applyFont="1" applyFill="1" applyBorder="1" applyAlignment="1" applyProtection="1">
      <alignment horizontal="center" vertical="center"/>
      <protection/>
    </xf>
    <xf numFmtId="165" fontId="10" fillId="0" borderId="73" xfId="16" applyFont="1" applyFill="1" applyBorder="1" applyAlignment="1" applyProtection="1">
      <alignment horizontal="center" vertical="center"/>
      <protection/>
    </xf>
    <xf numFmtId="164" fontId="8" fillId="3" borderId="74" xfId="21" applyFont="1" applyFill="1" applyBorder="1" applyAlignment="1">
      <alignment horizontal="center" vertical="center"/>
      <protection/>
    </xf>
    <xf numFmtId="164" fontId="8" fillId="3" borderId="75" xfId="21" applyFont="1" applyFill="1" applyBorder="1" applyAlignment="1">
      <alignment horizontal="center" vertical="center"/>
      <protection/>
    </xf>
    <xf numFmtId="164" fontId="8" fillId="0" borderId="75" xfId="21" applyFont="1" applyFill="1" applyBorder="1" applyAlignment="1">
      <alignment horizontal="center" vertical="center"/>
      <protection/>
    </xf>
    <xf numFmtId="164" fontId="4" fillId="0" borderId="76" xfId="21" applyFont="1" applyFill="1" applyBorder="1" applyAlignment="1">
      <alignment horizontal="center" vertical="center"/>
      <protection/>
    </xf>
    <xf numFmtId="164" fontId="8" fillId="0" borderId="77" xfId="21" applyFont="1" applyFill="1" applyBorder="1" applyAlignment="1">
      <alignment horizontal="center" vertical="center"/>
      <protection/>
    </xf>
    <xf numFmtId="164" fontId="8" fillId="0" borderId="78" xfId="21" applyFont="1" applyFill="1" applyBorder="1" applyAlignment="1">
      <alignment horizontal="center" vertical="center"/>
      <protection/>
    </xf>
    <xf numFmtId="164" fontId="15" fillId="0" borderId="79" xfId="21" applyFont="1" applyFill="1" applyBorder="1" applyAlignment="1">
      <alignment horizontal="center" vertical="center"/>
      <protection/>
    </xf>
    <xf numFmtId="164" fontId="9" fillId="0" borderId="78" xfId="21" applyFont="1" applyFill="1" applyBorder="1" applyAlignment="1">
      <alignment horizontal="center" vertical="center"/>
      <protection/>
    </xf>
    <xf numFmtId="164" fontId="8" fillId="0" borderId="54" xfId="21" applyFont="1" applyFill="1" applyBorder="1" applyAlignment="1">
      <alignment horizontal="center" vertical="center"/>
      <protection/>
    </xf>
    <xf numFmtId="164" fontId="4" fillId="0" borderId="53" xfId="21" applyFont="1" applyFill="1" applyBorder="1" applyAlignment="1">
      <alignment horizontal="center" vertical="center"/>
      <protection/>
    </xf>
    <xf numFmtId="164" fontId="8" fillId="0" borderId="55" xfId="21" applyFont="1" applyFill="1" applyBorder="1" applyAlignment="1">
      <alignment horizontal="center" vertical="center"/>
      <protection/>
    </xf>
    <xf numFmtId="164" fontId="8" fillId="0" borderId="56" xfId="21" applyFont="1" applyFill="1" applyBorder="1" applyAlignment="1">
      <alignment horizontal="center" vertical="center"/>
      <protection/>
    </xf>
    <xf numFmtId="164" fontId="15" fillId="0" borderId="57" xfId="21" applyFont="1" applyFill="1" applyBorder="1" applyAlignment="1">
      <alignment horizontal="center" vertical="center"/>
      <protection/>
    </xf>
    <xf numFmtId="164" fontId="9" fillId="0" borderId="56" xfId="21" applyFont="1" applyFill="1" applyBorder="1" applyAlignment="1">
      <alignment horizontal="center" vertical="center"/>
      <protection/>
    </xf>
    <xf numFmtId="164" fontId="8" fillId="0" borderId="80" xfId="21" applyFont="1" applyFill="1" applyBorder="1" applyAlignment="1">
      <alignment horizontal="center" vertical="center"/>
      <protection/>
    </xf>
    <xf numFmtId="164" fontId="18" fillId="0" borderId="50" xfId="0" applyFont="1" applyFill="1" applyBorder="1" applyAlignment="1">
      <alignment horizontal="right" vertical="center"/>
    </xf>
    <xf numFmtId="164" fontId="0" fillId="0" borderId="81" xfId="0" applyFont="1" applyFill="1" applyBorder="1" applyAlignment="1">
      <alignment horizontal="center" vertical="center"/>
    </xf>
    <xf numFmtId="164" fontId="0" fillId="0" borderId="82" xfId="0" applyFont="1" applyFill="1" applyBorder="1" applyAlignment="1">
      <alignment horizontal="center" vertical="center"/>
    </xf>
    <xf numFmtId="164" fontId="0" fillId="0" borderId="83" xfId="0" applyFont="1" applyFill="1" applyBorder="1" applyAlignment="1">
      <alignment vertical="center"/>
    </xf>
    <xf numFmtId="164" fontId="0" fillId="0" borderId="84" xfId="0" applyFont="1" applyFill="1" applyBorder="1" applyAlignment="1">
      <alignment horizontal="right" vertical="center"/>
    </xf>
    <xf numFmtId="165" fontId="11" fillId="0" borderId="82" xfId="16" applyFont="1" applyFill="1" applyBorder="1" applyAlignment="1" applyProtection="1">
      <alignment horizontal="center" vertical="center"/>
      <protection/>
    </xf>
    <xf numFmtId="165" fontId="11" fillId="0" borderId="85" xfId="16" applyFont="1" applyFill="1" applyBorder="1" applyAlignment="1" applyProtection="1">
      <alignment horizontal="center" vertical="center"/>
      <protection/>
    </xf>
    <xf numFmtId="164" fontId="8" fillId="3" borderId="86" xfId="21" applyFont="1" applyFill="1" applyBorder="1" applyAlignment="1">
      <alignment horizontal="center" vertical="center"/>
      <protection/>
    </xf>
    <xf numFmtId="164" fontId="8" fillId="3" borderId="87" xfId="21" applyFont="1" applyFill="1" applyBorder="1" applyAlignment="1">
      <alignment horizontal="center" vertical="center"/>
      <protection/>
    </xf>
    <xf numFmtId="164" fontId="8" fillId="0" borderId="87" xfId="21" applyFont="1" applyFill="1" applyBorder="1" applyAlignment="1">
      <alignment horizontal="center" vertical="center"/>
      <protection/>
    </xf>
    <xf numFmtId="164" fontId="4" fillId="0" borderId="88" xfId="21" applyFont="1" applyFill="1" applyBorder="1" applyAlignment="1">
      <alignment horizontal="center" vertical="center"/>
      <protection/>
    </xf>
    <xf numFmtId="164" fontId="4" fillId="0" borderId="89" xfId="21" applyFont="1" applyFill="1" applyBorder="1" applyAlignment="1">
      <alignment horizontal="center" vertical="center"/>
      <protection/>
    </xf>
    <xf numFmtId="164" fontId="15" fillId="0" borderId="90" xfId="21" applyFont="1" applyFill="1" applyBorder="1" applyAlignment="1">
      <alignment horizontal="center" vertical="center"/>
      <protection/>
    </xf>
    <xf numFmtId="164" fontId="3" fillId="0" borderId="89" xfId="21" applyFont="1" applyFill="1" applyBorder="1" applyAlignment="1">
      <alignment horizontal="center" vertical="center"/>
      <protection/>
    </xf>
    <xf numFmtId="164" fontId="13" fillId="2" borderId="48" xfId="0" applyFont="1" applyFill="1" applyBorder="1" applyAlignment="1">
      <alignment vertical="center" wrapText="1"/>
    </xf>
    <xf numFmtId="164" fontId="3" fillId="0" borderId="91" xfId="21" applyFont="1" applyFill="1" applyBorder="1" applyAlignment="1">
      <alignment vertical="center"/>
      <protection/>
    </xf>
    <xf numFmtId="164" fontId="0" fillId="0" borderId="91" xfId="21" applyFont="1" applyFill="1" applyBorder="1" applyAlignment="1">
      <alignment vertical="center"/>
      <protection/>
    </xf>
    <xf numFmtId="164" fontId="0" fillId="0" borderId="91" xfId="21" applyFont="1" applyFill="1" applyBorder="1" applyAlignment="1">
      <alignment horizontal="right" vertical="top"/>
      <protection/>
    </xf>
    <xf numFmtId="164" fontId="0" fillId="0" borderId="91" xfId="21" applyFont="1" applyFill="1" applyBorder="1" applyAlignment="1">
      <alignment horizontal="center" vertical="center"/>
      <protection/>
    </xf>
    <xf numFmtId="164" fontId="0" fillId="0" borderId="12" xfId="21" applyFont="1" applyFill="1" applyBorder="1" applyAlignment="1">
      <alignment vertical="center"/>
      <protection/>
    </xf>
    <xf numFmtId="164" fontId="0" fillId="0" borderId="0" xfId="21" applyFont="1" applyFill="1" applyBorder="1" applyAlignment="1">
      <alignment horizontal="right" vertical="top"/>
      <protection/>
    </xf>
    <xf numFmtId="164" fontId="10" fillId="0" borderId="92" xfId="0" applyFont="1" applyFill="1" applyBorder="1" applyAlignment="1">
      <alignment/>
    </xf>
    <xf numFmtId="164" fontId="11" fillId="0" borderId="93" xfId="0" applyFont="1" applyFill="1" applyBorder="1" applyAlignment="1">
      <alignment/>
    </xf>
    <xf numFmtId="164" fontId="10" fillId="0" borderId="94" xfId="0" applyFont="1" applyFill="1" applyBorder="1" applyAlignment="1">
      <alignment horizontal="left"/>
    </xf>
    <xf numFmtId="164" fontId="11" fillId="0" borderId="13" xfId="0" applyFont="1" applyFill="1" applyBorder="1" applyAlignment="1">
      <alignment/>
    </xf>
    <xf numFmtId="164" fontId="10" fillId="0" borderId="95" xfId="0" applyFont="1" applyFill="1" applyBorder="1" applyAlignment="1">
      <alignment horizontal="left"/>
    </xf>
    <xf numFmtId="164" fontId="12" fillId="0" borderId="96" xfId="21" applyFont="1" applyFill="1" applyBorder="1" applyAlignment="1">
      <alignment horizontal="center" vertical="center"/>
      <protection/>
    </xf>
    <xf numFmtId="164" fontId="12" fillId="0" borderId="97" xfId="21" applyFont="1" applyFill="1" applyBorder="1" applyAlignment="1">
      <alignment horizontal="center" vertical="center"/>
      <protection/>
    </xf>
    <xf numFmtId="165" fontId="12" fillId="0" borderId="97" xfId="21" applyNumberFormat="1" applyFont="1" applyFill="1" applyBorder="1" applyAlignment="1">
      <alignment horizontal="center" vertical="center"/>
      <protection/>
    </xf>
    <xf numFmtId="165" fontId="12" fillId="0" borderId="98" xfId="21" applyNumberFormat="1" applyFont="1" applyFill="1" applyBorder="1" applyAlignment="1">
      <alignment horizontal="center" vertical="center"/>
      <protection/>
    </xf>
    <xf numFmtId="164" fontId="11" fillId="0" borderId="99" xfId="0" applyFont="1" applyFill="1" applyBorder="1" applyAlignment="1">
      <alignment vertical="center"/>
    </xf>
    <xf numFmtId="164" fontId="11" fillId="0" borderId="100" xfId="0" applyFont="1" applyFill="1" applyBorder="1" applyAlignment="1">
      <alignment vertical="top"/>
    </xf>
    <xf numFmtId="164" fontId="10" fillId="0" borderId="0" xfId="0" applyFont="1" applyFill="1" applyBorder="1" applyAlignment="1">
      <alignment horizontal="left" vertical="top"/>
    </xf>
    <xf numFmtId="164" fontId="11" fillId="0" borderId="20" xfId="0" applyFont="1" applyFill="1" applyBorder="1" applyAlignment="1">
      <alignment horizontal="center" vertical="top"/>
    </xf>
    <xf numFmtId="164" fontId="11" fillId="0" borderId="19" xfId="0" applyFont="1" applyFill="1" applyBorder="1" applyAlignment="1">
      <alignment horizontal="left" vertical="top"/>
    </xf>
    <xf numFmtId="164" fontId="6" fillId="0" borderId="101" xfId="21" applyFont="1" applyFill="1" applyBorder="1" applyAlignment="1">
      <alignment horizontal="center" vertical="center"/>
      <protection/>
    </xf>
    <xf numFmtId="164" fontId="6" fillId="0" borderId="102" xfId="21" applyFont="1" applyFill="1" applyBorder="1" applyAlignment="1">
      <alignment horizontal="center" vertical="center"/>
      <protection/>
    </xf>
    <xf numFmtId="164" fontId="6" fillId="0" borderId="103" xfId="21" applyFont="1" applyFill="1" applyBorder="1" applyAlignment="1">
      <alignment horizontal="center" vertical="center"/>
      <protection/>
    </xf>
    <xf numFmtId="164" fontId="13" fillId="0" borderId="104" xfId="0" applyFont="1" applyFill="1" applyBorder="1" applyAlignment="1">
      <alignment horizontal="center" vertical="center"/>
    </xf>
    <xf numFmtId="164" fontId="13" fillId="0" borderId="105" xfId="0" applyFont="1" applyFill="1" applyBorder="1" applyAlignment="1">
      <alignment vertical="center"/>
    </xf>
    <xf numFmtId="165" fontId="11" fillId="0" borderId="35" xfId="16" applyFont="1" applyFill="1" applyBorder="1" applyAlignment="1" applyProtection="1">
      <alignment horizontal="center" vertical="center"/>
      <protection/>
    </xf>
    <xf numFmtId="165" fontId="10" fillId="0" borderId="106" xfId="16" applyFont="1" applyFill="1" applyBorder="1" applyAlignment="1" applyProtection="1">
      <alignment horizontal="center" vertical="center"/>
      <protection/>
    </xf>
    <xf numFmtId="164" fontId="4" fillId="0" borderId="107" xfId="21" applyFont="1" applyFill="1" applyBorder="1" applyAlignment="1">
      <alignment horizontal="center" vertical="center"/>
      <protection/>
    </xf>
    <xf numFmtId="164" fontId="8" fillId="0" borderId="108" xfId="21" applyFont="1" applyFill="1" applyBorder="1" applyAlignment="1">
      <alignment horizontal="center" vertical="center"/>
      <protection/>
    </xf>
    <xf numFmtId="164" fontId="8" fillId="3" borderId="108" xfId="21" applyFont="1" applyFill="1" applyBorder="1" applyAlignment="1">
      <alignment horizontal="center" vertical="center"/>
      <protection/>
    </xf>
    <xf numFmtId="164" fontId="8" fillId="0" borderId="109" xfId="21" applyFont="1" applyFill="1" applyBorder="1" applyAlignment="1">
      <alignment horizontal="center" vertical="center"/>
      <protection/>
    </xf>
    <xf numFmtId="164" fontId="8" fillId="0" borderId="40" xfId="21" applyFont="1" applyFill="1" applyBorder="1" applyAlignment="1">
      <alignment horizontal="center" vertical="center"/>
      <protection/>
    </xf>
    <xf numFmtId="164" fontId="15" fillId="0" borderId="41" xfId="21" applyFont="1" applyFill="1" applyBorder="1" applyAlignment="1">
      <alignment horizontal="center" vertical="center"/>
      <protection/>
    </xf>
    <xf numFmtId="164" fontId="3" fillId="0" borderId="40" xfId="21" applyFont="1" applyFill="1" applyBorder="1" applyAlignment="1">
      <alignment horizontal="center" vertical="center"/>
      <protection/>
    </xf>
    <xf numFmtId="164" fontId="13" fillId="0" borderId="110" xfId="0" applyFont="1" applyFill="1" applyBorder="1" applyAlignment="1">
      <alignment horizontal="center" vertical="center"/>
    </xf>
    <xf numFmtId="164" fontId="13" fillId="0" borderId="57" xfId="0" applyFont="1" applyFill="1" applyBorder="1" applyAlignment="1">
      <alignment vertical="center"/>
    </xf>
    <xf numFmtId="165" fontId="11" fillId="0" borderId="50" xfId="16" applyFont="1" applyFill="1" applyBorder="1" applyAlignment="1" applyProtection="1">
      <alignment horizontal="center" vertical="center"/>
      <protection/>
    </xf>
    <xf numFmtId="165" fontId="10" fillId="0" borderId="111" xfId="16" applyFont="1" applyFill="1" applyBorder="1" applyAlignment="1" applyProtection="1">
      <alignment horizontal="center" vertical="center"/>
      <protection/>
    </xf>
    <xf numFmtId="164" fontId="8" fillId="0" borderId="52" xfId="21" applyFont="1" applyFill="1" applyBorder="1" applyAlignment="1">
      <alignment horizontal="center" vertical="center"/>
      <protection/>
    </xf>
    <xf numFmtId="164" fontId="13" fillId="0" borderId="112" xfId="0" applyFont="1" applyFill="1" applyBorder="1" applyAlignment="1">
      <alignment horizontal="center" vertical="center"/>
    </xf>
    <xf numFmtId="164" fontId="13" fillId="0" borderId="68" xfId="0" applyFont="1" applyFill="1" applyBorder="1" applyAlignment="1">
      <alignment vertical="center"/>
    </xf>
    <xf numFmtId="165" fontId="11" fillId="0" borderId="61" xfId="16" applyFont="1" applyFill="1" applyBorder="1" applyAlignment="1" applyProtection="1">
      <alignment horizontal="center" vertical="center"/>
      <protection/>
    </xf>
    <xf numFmtId="165" fontId="10" fillId="0" borderId="113" xfId="16" applyFont="1" applyFill="1" applyBorder="1" applyAlignment="1" applyProtection="1">
      <alignment horizontal="center" vertical="center"/>
      <protection/>
    </xf>
    <xf numFmtId="164" fontId="8" fillId="0" borderId="63" xfId="21" applyFont="1" applyFill="1" applyBorder="1" applyAlignment="1">
      <alignment horizontal="center" vertical="center"/>
      <protection/>
    </xf>
    <xf numFmtId="164" fontId="13" fillId="0" borderId="114" xfId="0" applyFont="1" applyFill="1" applyBorder="1" applyAlignment="1">
      <alignment horizontal="center" vertical="center"/>
    </xf>
    <xf numFmtId="164" fontId="13" fillId="0" borderId="115" xfId="0" applyFont="1" applyFill="1" applyBorder="1" applyAlignment="1">
      <alignment vertical="center"/>
    </xf>
    <xf numFmtId="165" fontId="11" fillId="0" borderId="116" xfId="16" applyFont="1" applyFill="1" applyBorder="1" applyAlignment="1" applyProtection="1">
      <alignment horizontal="center" vertical="center"/>
      <protection/>
    </xf>
    <xf numFmtId="165" fontId="10" fillId="0" borderId="117" xfId="16" applyFont="1" applyFill="1" applyBorder="1" applyAlignment="1" applyProtection="1">
      <alignment horizontal="center" vertical="center"/>
      <protection/>
    </xf>
    <xf numFmtId="164" fontId="8" fillId="0" borderId="118" xfId="21" applyFont="1" applyFill="1" applyBorder="1" applyAlignment="1">
      <alignment horizontal="center" vertical="center"/>
      <protection/>
    </xf>
    <xf numFmtId="164" fontId="8" fillId="0" borderId="119" xfId="21" applyFont="1" applyFill="1" applyBorder="1" applyAlignment="1">
      <alignment horizontal="center" vertical="center"/>
      <protection/>
    </xf>
    <xf numFmtId="164" fontId="4" fillId="0" borderId="120" xfId="21" applyFont="1" applyFill="1" applyBorder="1" applyAlignment="1">
      <alignment horizontal="center" vertical="center"/>
      <protection/>
    </xf>
    <xf numFmtId="164" fontId="8" fillId="3" borderId="119" xfId="21" applyFont="1" applyFill="1" applyBorder="1" applyAlignment="1">
      <alignment horizontal="center" vertical="center"/>
      <protection/>
    </xf>
    <xf numFmtId="164" fontId="8" fillId="0" borderId="121" xfId="21" applyFont="1" applyFill="1" applyBorder="1" applyAlignment="1">
      <alignment horizontal="center" vertical="center"/>
      <protection/>
    </xf>
    <xf numFmtId="164" fontId="8" fillId="0" borderId="122" xfId="21" applyFont="1" applyFill="1" applyBorder="1" applyAlignment="1">
      <alignment horizontal="center" vertical="center"/>
      <protection/>
    </xf>
    <xf numFmtId="164" fontId="15" fillId="0" borderId="115" xfId="21" applyFont="1" applyFill="1" applyBorder="1" applyAlignment="1">
      <alignment horizontal="center" vertical="center"/>
      <protection/>
    </xf>
    <xf numFmtId="164" fontId="8" fillId="3" borderId="118" xfId="21" applyFont="1" applyFill="1" applyBorder="1" applyAlignment="1">
      <alignment horizontal="center" vertical="center"/>
      <protection/>
    </xf>
    <xf numFmtId="164" fontId="13" fillId="0" borderId="123" xfId="0" applyFont="1" applyFill="1" applyBorder="1" applyAlignment="1">
      <alignment horizontal="center" vertical="center"/>
    </xf>
    <xf numFmtId="164" fontId="13" fillId="0" borderId="79" xfId="0" applyFont="1" applyFill="1" applyBorder="1" applyAlignment="1">
      <alignment vertical="center"/>
    </xf>
    <xf numFmtId="165" fontId="11" fillId="0" borderId="72" xfId="16" applyFont="1" applyFill="1" applyBorder="1" applyAlignment="1" applyProtection="1">
      <alignment horizontal="center" vertical="center"/>
      <protection/>
    </xf>
    <xf numFmtId="165" fontId="10" fillId="0" borderId="124" xfId="16" applyFont="1" applyFill="1" applyBorder="1" applyAlignment="1" applyProtection="1">
      <alignment horizontal="center" vertical="center"/>
      <protection/>
    </xf>
    <xf numFmtId="164" fontId="0" fillId="0" borderId="125" xfId="0" applyFont="1" applyFill="1" applyBorder="1" applyAlignment="1">
      <alignment horizontal="center" vertical="center"/>
    </xf>
    <xf numFmtId="164" fontId="0" fillId="0" borderId="90" xfId="0" applyFont="1" applyFill="1" applyBorder="1" applyAlignment="1">
      <alignment vertical="center"/>
    </xf>
    <xf numFmtId="165" fontId="11" fillId="0" borderId="126" xfId="16" applyFont="1" applyFill="1" applyBorder="1" applyAlignment="1" applyProtection="1">
      <alignment horizontal="center" vertical="center"/>
      <protection/>
    </xf>
    <xf numFmtId="165" fontId="10" fillId="0" borderId="127" xfId="16" applyFont="1" applyFill="1" applyBorder="1" applyAlignment="1" applyProtection="1">
      <alignment horizontal="center" vertical="center"/>
      <protection/>
    </xf>
    <xf numFmtId="164" fontId="8" fillId="0" borderId="128" xfId="21" applyFont="1" applyFill="1" applyBorder="1" applyAlignment="1">
      <alignment horizontal="center" vertical="center"/>
      <protection/>
    </xf>
    <xf numFmtId="164" fontId="8" fillId="0" borderId="129" xfId="21" applyFont="1" applyFill="1" applyBorder="1" applyAlignment="1">
      <alignment horizontal="center" vertical="center"/>
      <protection/>
    </xf>
    <xf numFmtId="164" fontId="4" fillId="0" borderId="130" xfId="21" applyFont="1" applyFill="1" applyBorder="1" applyAlignment="1">
      <alignment horizontal="center" vertical="center"/>
      <protection/>
    </xf>
    <xf numFmtId="164" fontId="8" fillId="0" borderId="89" xfId="21" applyFont="1" applyFill="1" applyBorder="1" applyAlignment="1">
      <alignment horizontal="center" vertical="center"/>
      <protection/>
    </xf>
    <xf numFmtId="164" fontId="0" fillId="0" borderId="91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vertical="center"/>
    </xf>
    <xf numFmtId="165" fontId="11" fillId="0" borderId="12" xfId="16" applyFont="1" applyFill="1" applyBorder="1" applyAlignment="1" applyProtection="1">
      <alignment horizontal="center" vertical="center"/>
      <protection/>
    </xf>
    <xf numFmtId="164" fontId="18" fillId="0" borderId="12" xfId="0" applyFont="1" applyFill="1" applyBorder="1" applyAlignment="1">
      <alignment horizontal="center" vertical="center"/>
    </xf>
    <xf numFmtId="164" fontId="8" fillId="0" borderId="12" xfId="21" applyFont="1" applyFill="1" applyBorder="1" applyAlignment="1">
      <alignment horizontal="center" vertical="center"/>
      <protection/>
    </xf>
    <xf numFmtId="164" fontId="4" fillId="0" borderId="12" xfId="21" applyFont="1" applyFill="1" applyBorder="1" applyAlignment="1">
      <alignment horizontal="center" vertical="center"/>
      <protection/>
    </xf>
    <xf numFmtId="164" fontId="4" fillId="0" borderId="0" xfId="21" applyFont="1" applyFill="1" applyBorder="1" applyAlignment="1">
      <alignment horizontal="center" vertical="center"/>
      <protection/>
    </xf>
    <xf numFmtId="164" fontId="4" fillId="0" borderId="91" xfId="21" applyFont="1" applyFill="1" applyBorder="1" applyAlignment="1">
      <alignment horizontal="center" vertical="center"/>
      <protection/>
    </xf>
    <xf numFmtId="164" fontId="6" fillId="0" borderId="12" xfId="21" applyFont="1" applyFill="1" applyBorder="1" applyAlignment="1">
      <alignment horizontal="center" vertical="center"/>
      <protection/>
    </xf>
    <xf numFmtId="164" fontId="3" fillId="0" borderId="91" xfId="21" applyFont="1" applyFill="1" applyBorder="1" applyAlignment="1">
      <alignment horizontal="center" vertical="center"/>
      <protection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vertical="center" wrapText="1"/>
    </xf>
    <xf numFmtId="165" fontId="0" fillId="2" borderId="0" xfId="16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5" fontId="11" fillId="0" borderId="0" xfId="16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>
      <alignment horizontal="center" vertical="center"/>
    </xf>
    <xf numFmtId="164" fontId="10" fillId="0" borderId="0" xfId="21" applyFont="1" applyFill="1" applyBorder="1" applyAlignment="1">
      <alignment horizontal="center"/>
      <protection/>
    </xf>
    <xf numFmtId="164" fontId="8" fillId="0" borderId="0" xfId="21" applyFont="1" applyFill="1" applyBorder="1" applyAlignment="1">
      <alignment horizontal="center" vertical="center"/>
      <protection/>
    </xf>
    <xf numFmtId="164" fontId="6" fillId="0" borderId="0" xfId="21" applyFont="1" applyFill="1" applyBorder="1" applyAlignment="1">
      <alignment horizontal="center" vertical="center"/>
      <protection/>
    </xf>
    <xf numFmtId="164" fontId="3" fillId="0" borderId="0" xfId="21" applyFont="1" applyFill="1" applyBorder="1" applyAlignment="1">
      <alignment horizontal="center" vertical="center"/>
      <protection/>
    </xf>
    <xf numFmtId="164" fontId="13" fillId="2" borderId="0" xfId="0" applyFont="1" applyFill="1" applyBorder="1" applyAlignment="1">
      <alignment horizontal="center" vertical="center"/>
    </xf>
    <xf numFmtId="164" fontId="13" fillId="0" borderId="131" xfId="0" applyFont="1" applyFill="1" applyBorder="1" applyAlignment="1">
      <alignment horizontal="center" vertical="center"/>
    </xf>
    <xf numFmtId="164" fontId="0" fillId="0" borderId="132" xfId="0" applyFont="1" applyFill="1" applyBorder="1" applyAlignment="1">
      <alignment horizontal="center" vertical="center"/>
    </xf>
    <xf numFmtId="164" fontId="13" fillId="0" borderId="133" xfId="0" applyFont="1" applyFill="1" applyBorder="1" applyAlignment="1">
      <alignment vertical="center"/>
    </xf>
    <xf numFmtId="165" fontId="11" fillId="0" borderId="42" xfId="16" applyFont="1" applyFill="1" applyBorder="1" applyAlignment="1" applyProtection="1">
      <alignment horizontal="center" vertical="center"/>
      <protection/>
    </xf>
    <xf numFmtId="165" fontId="10" fillId="0" borderId="134" xfId="16" applyFont="1" applyFill="1" applyBorder="1" applyAlignment="1" applyProtection="1">
      <alignment horizontal="center" vertical="center"/>
      <protection/>
    </xf>
    <xf numFmtId="164" fontId="4" fillId="0" borderId="135" xfId="21" applyFont="1" applyFill="1" applyBorder="1" applyAlignment="1">
      <alignment horizontal="center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164" fontId="19" fillId="0" borderId="0" xfId="21" applyFont="1" applyFill="1" applyBorder="1" applyAlignment="1">
      <alignment horizontal="center" vertical="center"/>
      <protection/>
    </xf>
    <xf numFmtId="166" fontId="20" fillId="0" borderId="0" xfId="21" applyNumberFormat="1" applyFont="1" applyFill="1" applyBorder="1" applyAlignment="1">
      <alignment horizontal="center" vertical="center"/>
      <protection/>
    </xf>
    <xf numFmtId="164" fontId="13" fillId="2" borderId="48" xfId="0" applyFont="1" applyFill="1" applyBorder="1" applyAlignment="1">
      <alignment horizontal="center"/>
    </xf>
    <xf numFmtId="164" fontId="13" fillId="0" borderId="136" xfId="0" applyFont="1" applyFill="1" applyBorder="1" applyAlignment="1">
      <alignment horizontal="center" vertical="center"/>
    </xf>
    <xf numFmtId="164" fontId="13" fillId="0" borderId="137" xfId="0" applyFont="1" applyFill="1" applyBorder="1" applyAlignment="1">
      <alignment vertical="center"/>
    </xf>
    <xf numFmtId="165" fontId="11" fillId="0" borderId="138" xfId="16" applyFont="1" applyFill="1" applyBorder="1" applyAlignment="1" applyProtection="1">
      <alignment horizontal="center" vertical="center"/>
      <protection/>
    </xf>
    <xf numFmtId="165" fontId="10" fillId="0" borderId="139" xfId="16" applyFont="1" applyFill="1" applyBorder="1" applyAlignment="1" applyProtection="1">
      <alignment horizontal="center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164" fontId="19" fillId="0" borderId="0" xfId="21" applyFont="1" applyFill="1" applyBorder="1" applyAlignment="1">
      <alignment/>
      <protection/>
    </xf>
    <xf numFmtId="164" fontId="19" fillId="0" borderId="0" xfId="21" applyFont="1" applyFill="1" applyBorder="1" applyAlignment="1">
      <alignment vertical="center"/>
      <protection/>
    </xf>
    <xf numFmtId="164" fontId="0" fillId="0" borderId="0" xfId="21" applyFont="1" applyFill="1" applyAlignment="1">
      <alignment horizontal="left"/>
      <protection/>
    </xf>
    <xf numFmtId="164" fontId="0" fillId="0" borderId="0" xfId="21" applyFont="1" applyFill="1" applyAlignment="1">
      <alignment/>
      <protection/>
    </xf>
    <xf numFmtId="164" fontId="20" fillId="0" borderId="0" xfId="21" applyFont="1" applyFill="1" applyAlignment="1">
      <alignment vertical="center"/>
      <protection/>
    </xf>
    <xf numFmtId="164" fontId="21" fillId="0" borderId="0" xfId="21" applyFont="1" applyFill="1" applyBorder="1" applyAlignment="1">
      <alignment vertical="center"/>
      <protection/>
    </xf>
    <xf numFmtId="164" fontId="0" fillId="0" borderId="0" xfId="21" applyFont="1" applyFill="1" applyBorder="1" applyAlignment="1">
      <alignment horizontal="left"/>
      <protection/>
    </xf>
    <xf numFmtId="164" fontId="0" fillId="0" borderId="0" xfId="21" applyFont="1" applyFill="1" applyBorder="1" applyAlignment="1">
      <alignment/>
      <protection/>
    </xf>
    <xf numFmtId="164" fontId="20" fillId="0" borderId="0" xfId="21" applyFont="1" applyFill="1" applyBorder="1" applyAlignment="1">
      <alignment vertical="center"/>
      <protection/>
    </xf>
    <xf numFmtId="166" fontId="0" fillId="0" borderId="0" xfId="21" applyNumberFormat="1" applyFont="1" applyFill="1" applyBorder="1" applyAlignment="1">
      <alignment horizontal="center" vertical="center"/>
      <protection/>
    </xf>
    <xf numFmtId="164" fontId="6" fillId="0" borderId="0" xfId="21" applyFont="1" applyFill="1" applyBorder="1" applyAlignment="1">
      <alignment vertical="center"/>
      <protection/>
    </xf>
    <xf numFmtId="164" fontId="0" fillId="0" borderId="0" xfId="20" applyFont="1" applyFill="1" applyBorder="1">
      <alignment/>
      <protection/>
    </xf>
    <xf numFmtId="164" fontId="0" fillId="0" borderId="0" xfId="20" applyFont="1" applyFill="1">
      <alignment/>
      <protection/>
    </xf>
    <xf numFmtId="164" fontId="9" fillId="0" borderId="0" xfId="20" applyFont="1" applyFill="1" applyBorder="1" applyAlignment="1">
      <alignment vertical="top"/>
      <protection/>
    </xf>
    <xf numFmtId="164" fontId="6" fillId="0" borderId="140" xfId="20" applyFont="1" applyFill="1" applyBorder="1" applyAlignment="1">
      <alignment horizontal="center" vertical="center"/>
      <protection/>
    </xf>
    <xf numFmtId="164" fontId="22" fillId="0" borderId="140" xfId="20" applyFont="1" applyFill="1" applyBorder="1" applyAlignment="1">
      <alignment horizontal="center" vertical="center"/>
      <protection/>
    </xf>
    <xf numFmtId="164" fontId="19" fillId="0" borderId="141" xfId="20" applyFont="1" applyFill="1" applyBorder="1" applyAlignment="1">
      <alignment horizontal="center" vertical="center"/>
      <protection/>
    </xf>
    <xf numFmtId="164" fontId="6" fillId="0" borderId="0" xfId="20" applyFont="1" applyFill="1" applyBorder="1" applyAlignment="1">
      <alignment horizontal="center" vertical="center"/>
      <protection/>
    </xf>
    <xf numFmtId="164" fontId="19" fillId="0" borderId="0" xfId="20" applyFont="1" applyFill="1" applyBorder="1" applyAlignment="1">
      <alignment horizontal="center" vertical="center"/>
      <protection/>
    </xf>
    <xf numFmtId="164" fontId="13" fillId="0" borderId="0" xfId="20" applyFont="1" applyFill="1" applyBorder="1" applyAlignment="1">
      <alignment horizontal="right"/>
      <protection/>
    </xf>
    <xf numFmtId="164" fontId="6" fillId="0" borderId="0" xfId="20" applyFont="1" applyFill="1" applyBorder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6" fillId="0" borderId="142" xfId="20" applyFont="1" applyFill="1" applyBorder="1">
      <alignment/>
      <protection/>
    </xf>
    <xf numFmtId="164" fontId="15" fillId="0" borderId="143" xfId="20" applyFont="1" applyFill="1" applyBorder="1" applyAlignment="1">
      <alignment horizontal="right"/>
      <protection/>
    </xf>
    <xf numFmtId="164" fontId="15" fillId="0" borderId="143" xfId="20" applyFont="1" applyFill="1" applyBorder="1" applyAlignment="1">
      <alignment horizontal="center"/>
      <protection/>
    </xf>
    <xf numFmtId="164" fontId="15" fillId="0" borderId="144" xfId="20" applyFont="1" applyFill="1" applyBorder="1" applyAlignment="1">
      <alignment horizontal="left"/>
      <protection/>
    </xf>
    <xf numFmtId="164" fontId="15" fillId="0" borderId="145" xfId="20" applyFont="1" applyFill="1" applyBorder="1" applyAlignment="1">
      <alignment horizontal="left"/>
      <protection/>
    </xf>
    <xf numFmtId="164" fontId="15" fillId="0" borderId="146" xfId="20" applyFont="1" applyFill="1" applyBorder="1" applyAlignment="1">
      <alignment horizontal="right"/>
      <protection/>
    </xf>
    <xf numFmtId="164" fontId="15" fillId="0" borderId="143" xfId="20" applyFont="1" applyFill="1" applyBorder="1" applyAlignment="1">
      <alignment horizontal="left"/>
      <protection/>
    </xf>
    <xf numFmtId="164" fontId="15" fillId="0" borderId="147" xfId="20" applyFont="1" applyFill="1" applyBorder="1" applyAlignment="1">
      <alignment horizontal="right"/>
      <protection/>
    </xf>
    <xf numFmtId="164" fontId="6" fillId="0" borderId="0" xfId="20" applyFont="1" applyFill="1" applyBorder="1" applyAlignment="1">
      <alignment horizontal="right"/>
      <protection/>
    </xf>
    <xf numFmtId="164" fontId="6" fillId="0" borderId="0" xfId="20" applyFont="1" applyFill="1" applyBorder="1" applyAlignment="1">
      <alignment horizontal="center"/>
      <protection/>
    </xf>
    <xf numFmtId="164" fontId="20" fillId="0" borderId="0" xfId="20" applyFont="1" applyFill="1" applyBorder="1">
      <alignment/>
      <protection/>
    </xf>
    <xf numFmtId="167" fontId="15" fillId="0" borderId="148" xfId="20" applyNumberFormat="1" applyFont="1" applyFill="1" applyBorder="1" applyAlignment="1">
      <alignment horizontal="left"/>
      <protection/>
    </xf>
    <xf numFmtId="164" fontId="15" fillId="0" borderId="149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center"/>
    </xf>
    <xf numFmtId="164" fontId="15" fillId="0" borderId="150" xfId="20" applyNumberFormat="1" applyFont="1" applyFill="1" applyBorder="1" applyAlignment="1">
      <alignment horizontal="center"/>
      <protection/>
    </xf>
    <xf numFmtId="164" fontId="15" fillId="0" borderId="12" xfId="20" applyNumberFormat="1" applyFont="1" applyFill="1" applyBorder="1" applyAlignment="1">
      <alignment horizontal="center"/>
      <protection/>
    </xf>
    <xf numFmtId="164" fontId="6" fillId="0" borderId="0" xfId="0" applyFont="1" applyFill="1" applyBorder="1" applyAlignment="1">
      <alignment horizontal="center"/>
    </xf>
    <xf numFmtId="164" fontId="6" fillId="0" borderId="0" xfId="20" applyNumberFormat="1" applyFont="1" applyFill="1" applyBorder="1" applyAlignment="1">
      <alignment horizontal="center"/>
      <protection/>
    </xf>
    <xf numFmtId="164" fontId="6" fillId="0" borderId="151" xfId="20" applyFont="1" applyFill="1" applyBorder="1">
      <alignment/>
      <protection/>
    </xf>
    <xf numFmtId="164" fontId="19" fillId="0" borderId="152" xfId="20" applyNumberFormat="1" applyFont="1" applyFill="1" applyBorder="1" applyAlignment="1">
      <alignment horizontal="center"/>
      <protection/>
    </xf>
    <xf numFmtId="164" fontId="6" fillId="0" borderId="26" xfId="20" applyNumberFormat="1" applyFont="1" applyFill="1" applyBorder="1" applyAlignment="1">
      <alignment horizontal="center"/>
      <protection/>
    </xf>
    <xf numFmtId="164" fontId="19" fillId="0" borderId="153" xfId="20" applyNumberFormat="1" applyFont="1" applyFill="1" applyBorder="1" applyAlignment="1">
      <alignment horizontal="center"/>
      <protection/>
    </xf>
    <xf numFmtId="164" fontId="19" fillId="0" borderId="26" xfId="20" applyNumberFormat="1" applyFont="1" applyFill="1" applyBorder="1" applyAlignment="1">
      <alignment horizontal="center"/>
      <protection/>
    </xf>
    <xf numFmtId="164" fontId="19" fillId="0" borderId="0" xfId="20" applyNumberFormat="1" applyFont="1" applyFill="1" applyBorder="1" applyAlignment="1">
      <alignment horizontal="center"/>
      <protection/>
    </xf>
    <xf numFmtId="164" fontId="6" fillId="0" borderId="154" xfId="20" applyFont="1" applyFill="1" applyBorder="1">
      <alignment/>
      <protection/>
    </xf>
    <xf numFmtId="164" fontId="6" fillId="0" borderId="0" xfId="20" applyFont="1" applyFill="1">
      <alignment/>
      <protection/>
    </xf>
    <xf numFmtId="164" fontId="15" fillId="0" borderId="155" xfId="20" applyFont="1" applyFill="1" applyBorder="1" applyAlignment="1">
      <alignment horizontal="right"/>
      <protection/>
    </xf>
    <xf numFmtId="164" fontId="15" fillId="0" borderId="156" xfId="20" applyFont="1" applyFill="1" applyBorder="1" applyAlignment="1">
      <alignment horizontal="center"/>
      <protection/>
    </xf>
    <xf numFmtId="164" fontId="15" fillId="0" borderId="157" xfId="20" applyFont="1" applyFill="1" applyBorder="1" applyAlignment="1">
      <alignment horizontal="left"/>
      <protection/>
    </xf>
    <xf numFmtId="164" fontId="15" fillId="0" borderId="158" xfId="0" applyFont="1" applyFill="1" applyBorder="1" applyAlignment="1">
      <alignment horizontal="center"/>
    </xf>
    <xf numFmtId="164" fontId="15" fillId="0" borderId="159" xfId="0" applyFont="1" applyFill="1" applyBorder="1" applyAlignment="1">
      <alignment horizontal="center"/>
    </xf>
    <xf numFmtId="164" fontId="15" fillId="0" borderId="160" xfId="0" applyFont="1" applyFill="1" applyBorder="1" applyAlignment="1">
      <alignment horizontal="center"/>
    </xf>
    <xf numFmtId="164" fontId="15" fillId="0" borderId="161" xfId="0" applyFont="1" applyFill="1" applyBorder="1" applyAlignment="1">
      <alignment horizontal="center"/>
    </xf>
    <xf numFmtId="164" fontId="19" fillId="0" borderId="26" xfId="0" applyFont="1" applyFill="1" applyBorder="1" applyAlignment="1">
      <alignment horizontal="center"/>
    </xf>
    <xf numFmtId="164" fontId="19" fillId="0" borderId="153" xfId="0" applyFont="1" applyFill="1" applyBorder="1" applyAlignment="1">
      <alignment horizontal="center"/>
    </xf>
    <xf numFmtId="164" fontId="19" fillId="0" borderId="152" xfId="0" applyFont="1" applyFill="1" applyBorder="1" applyAlignment="1">
      <alignment horizontal="center"/>
    </xf>
    <xf numFmtId="164" fontId="15" fillId="0" borderId="150" xfId="0" applyFont="1" applyFill="1" applyBorder="1" applyAlignment="1">
      <alignment horizontal="center"/>
    </xf>
    <xf numFmtId="164" fontId="15" fillId="0" borderId="162" xfId="0" applyFont="1" applyFill="1" applyBorder="1" applyAlignment="1">
      <alignment horizontal="center"/>
    </xf>
    <xf numFmtId="164" fontId="15" fillId="0" borderId="163" xfId="20" applyFont="1" applyFill="1" applyBorder="1" applyAlignment="1">
      <alignment horizontal="left"/>
      <protection/>
    </xf>
    <xf numFmtId="164" fontId="15" fillId="0" borderId="149" xfId="0" applyFont="1" applyFill="1" applyBorder="1" applyAlignment="1">
      <alignment horizontal="right"/>
    </xf>
    <xf numFmtId="164" fontId="6" fillId="0" borderId="150" xfId="0" applyFont="1" applyFill="1" applyBorder="1" applyAlignment="1">
      <alignment horizontal="left"/>
    </xf>
    <xf numFmtId="164" fontId="15" fillId="0" borderId="154" xfId="20" applyFont="1" applyFill="1" applyBorder="1" applyAlignment="1">
      <alignment horizontal="right"/>
      <protection/>
    </xf>
    <xf numFmtId="164" fontId="15" fillId="0" borderId="152" xfId="20" applyNumberFormat="1" applyFont="1" applyFill="1" applyBorder="1" applyAlignment="1">
      <alignment horizontal="right"/>
      <protection/>
    </xf>
    <xf numFmtId="164" fontId="6" fillId="0" borderId="26" xfId="0" applyFont="1" applyFill="1" applyBorder="1" applyAlignment="1">
      <alignment horizontal="center"/>
    </xf>
    <xf numFmtId="164" fontId="6" fillId="0" borderId="153" xfId="0" applyFont="1" applyFill="1" applyBorder="1" applyAlignment="1">
      <alignment horizontal="left"/>
    </xf>
    <xf numFmtId="164" fontId="15" fillId="0" borderId="164" xfId="0" applyFont="1" applyFill="1" applyBorder="1" applyAlignment="1">
      <alignment horizontal="center"/>
    </xf>
    <xf numFmtId="164" fontId="19" fillId="0" borderId="16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158" xfId="0" applyFont="1" applyFill="1" applyBorder="1" applyAlignment="1">
      <alignment horizontal="center"/>
    </xf>
    <xf numFmtId="164" fontId="15" fillId="0" borderId="165" xfId="0" applyFont="1" applyFill="1" applyBorder="1" applyAlignment="1">
      <alignment horizontal="center"/>
    </xf>
    <xf numFmtId="164" fontId="15" fillId="0" borderId="166" xfId="0" applyFont="1" applyFill="1" applyBorder="1" applyAlignment="1">
      <alignment horizontal="center"/>
    </xf>
    <xf numFmtId="164" fontId="23" fillId="0" borderId="91" xfId="0" applyFont="1" applyFill="1" applyBorder="1" applyAlignment="1">
      <alignment horizontal="center"/>
    </xf>
    <xf numFmtId="164" fontId="15" fillId="0" borderId="167" xfId="0" applyFont="1" applyFill="1" applyBorder="1" applyAlignment="1">
      <alignment horizontal="center"/>
    </xf>
    <xf numFmtId="164" fontId="15" fillId="0" borderId="168" xfId="0" applyFont="1" applyFill="1" applyBorder="1" applyAlignment="1">
      <alignment horizontal="center"/>
    </xf>
    <xf numFmtId="164" fontId="15" fillId="0" borderId="169" xfId="0" applyFont="1" applyFill="1" applyBorder="1" applyAlignment="1">
      <alignment horizontal="center"/>
    </xf>
    <xf numFmtId="164" fontId="6" fillId="0" borderId="170" xfId="20" applyFont="1" applyFill="1" applyBorder="1">
      <alignment/>
      <protection/>
    </xf>
    <xf numFmtId="164" fontId="19" fillId="0" borderId="171" xfId="0" applyFont="1" applyFill="1" applyBorder="1" applyAlignment="1">
      <alignment horizontal="center"/>
    </xf>
    <xf numFmtId="164" fontId="19" fillId="0" borderId="172" xfId="0" applyFont="1" applyFill="1" applyBorder="1" applyAlignment="1">
      <alignment horizontal="center"/>
    </xf>
    <xf numFmtId="164" fontId="19" fillId="0" borderId="173" xfId="0" applyFont="1" applyFill="1" applyBorder="1" applyAlignment="1">
      <alignment horizontal="center"/>
    </xf>
    <xf numFmtId="164" fontId="19" fillId="0" borderId="174" xfId="0" applyFont="1" applyFill="1" applyBorder="1" applyAlignment="1">
      <alignment horizontal="center"/>
    </xf>
    <xf numFmtId="164" fontId="19" fillId="0" borderId="175" xfId="0" applyFont="1" applyFill="1" applyBorder="1" applyAlignment="1">
      <alignment horizontal="center"/>
    </xf>
    <xf numFmtId="164" fontId="15" fillId="0" borderId="12" xfId="0" applyFont="1" applyFill="1" applyBorder="1" applyAlignment="1">
      <alignment horizontal="right"/>
    </xf>
    <xf numFmtId="164" fontId="15" fillId="0" borderId="170" xfId="20" applyFont="1" applyFill="1" applyBorder="1" applyAlignment="1">
      <alignment horizontal="right"/>
      <protection/>
    </xf>
    <xf numFmtId="164" fontId="15" fillId="0" borderId="0" xfId="20" applyNumberFormat="1" applyFont="1" applyFill="1" applyBorder="1" applyAlignment="1">
      <alignment horizontal="right"/>
      <protection/>
    </xf>
    <xf numFmtId="164" fontId="15" fillId="0" borderId="158" xfId="0" applyFont="1" applyFill="1" applyBorder="1" applyAlignment="1">
      <alignment horizontal="left"/>
    </xf>
    <xf numFmtId="164" fontId="15" fillId="0" borderId="160" xfId="20" applyNumberFormat="1" applyFont="1" applyFill="1" applyBorder="1" applyAlignment="1">
      <alignment horizontal="right"/>
      <protection/>
    </xf>
    <xf numFmtId="164" fontId="0" fillId="0" borderId="170" xfId="20" applyFont="1" applyFill="1" applyBorder="1">
      <alignment/>
      <protection/>
    </xf>
    <xf numFmtId="164" fontId="6" fillId="0" borderId="0" xfId="0" applyFont="1" applyFill="1" applyBorder="1" applyAlignment="1">
      <alignment horizontal="right"/>
    </xf>
    <xf numFmtId="164" fontId="15" fillId="0" borderId="160" xfId="0" applyFont="1" applyFill="1" applyBorder="1" applyAlignment="1">
      <alignment horizontal="right"/>
    </xf>
    <xf numFmtId="164" fontId="0" fillId="0" borderId="154" xfId="20" applyFont="1" applyFill="1" applyBorder="1">
      <alignment/>
      <protection/>
    </xf>
    <xf numFmtId="164" fontId="6" fillId="0" borderId="26" xfId="20" applyNumberFormat="1" applyFont="1" applyFill="1" applyBorder="1" applyAlignment="1">
      <alignment horizontal="right"/>
      <protection/>
    </xf>
    <xf numFmtId="164" fontId="15" fillId="0" borderId="153" xfId="0" applyFont="1" applyFill="1" applyBorder="1" applyAlignment="1">
      <alignment horizontal="left"/>
    </xf>
    <xf numFmtId="164" fontId="15" fillId="0" borderId="176" xfId="20" applyFont="1" applyFill="1" applyBorder="1" applyAlignment="1">
      <alignment horizontal="left"/>
      <protection/>
    </xf>
    <xf numFmtId="164" fontId="6" fillId="0" borderId="177" xfId="20" applyFont="1" applyFill="1" applyBorder="1">
      <alignment/>
      <protection/>
    </xf>
    <xf numFmtId="164" fontId="15" fillId="0" borderId="31" xfId="20" applyFont="1" applyFill="1" applyBorder="1" applyAlignment="1">
      <alignment horizontal="right"/>
      <protection/>
    </xf>
    <xf numFmtId="164" fontId="15" fillId="0" borderId="178" xfId="20" applyFont="1" applyFill="1" applyBorder="1" applyAlignment="1">
      <alignment horizontal="center"/>
      <protection/>
    </xf>
    <xf numFmtId="164" fontId="15" fillId="0" borderId="27" xfId="20" applyFont="1" applyFill="1" applyBorder="1" applyAlignment="1">
      <alignment horizontal="left"/>
      <protection/>
    </xf>
    <xf numFmtId="167" fontId="15" fillId="0" borderId="179" xfId="20" applyNumberFormat="1" applyFont="1" applyFill="1" applyBorder="1" applyAlignment="1">
      <alignment horizontal="left"/>
      <protection/>
    </xf>
    <xf numFmtId="164" fontId="6" fillId="0" borderId="180" xfId="20" applyFont="1" applyFill="1" applyBorder="1">
      <alignment/>
      <protection/>
    </xf>
    <xf numFmtId="164" fontId="6" fillId="0" borderId="152" xfId="20" applyNumberFormat="1" applyFont="1" applyFill="1" applyBorder="1" applyAlignment="1">
      <alignment horizontal="center"/>
      <protection/>
    </xf>
    <xf numFmtId="164" fontId="6" fillId="0" borderId="153" xfId="20" applyNumberFormat="1" applyFont="1" applyFill="1" applyBorder="1" applyAlignment="1">
      <alignment horizontal="center"/>
      <protection/>
    </xf>
    <xf numFmtId="164" fontId="6" fillId="0" borderId="181" xfId="20" applyFont="1" applyFill="1" applyBorder="1">
      <alignment/>
      <protection/>
    </xf>
    <xf numFmtId="164" fontId="15" fillId="0" borderId="176" xfId="20" applyFont="1" applyFill="1" applyBorder="1" applyAlignment="1">
      <alignment horizontal="center"/>
      <protection/>
    </xf>
    <xf numFmtId="164" fontId="15" fillId="0" borderId="182" xfId="20" applyFont="1" applyFill="1" applyBorder="1">
      <alignment/>
      <protection/>
    </xf>
    <xf numFmtId="164" fontId="15" fillId="0" borderId="11" xfId="20" applyFont="1" applyFill="1" applyBorder="1" applyAlignment="1">
      <alignment horizontal="center"/>
      <protection/>
    </xf>
    <xf numFmtId="167" fontId="15" fillId="0" borderId="13" xfId="20" applyNumberFormat="1" applyFont="1" applyFill="1" applyBorder="1" applyAlignment="1">
      <alignment horizontal="left"/>
      <protection/>
    </xf>
    <xf numFmtId="164" fontId="15" fillId="0" borderId="183" xfId="20" applyFont="1" applyFill="1" applyBorder="1" applyAlignment="1">
      <alignment horizontal="center"/>
      <protection/>
    </xf>
    <xf numFmtId="164" fontId="6" fillId="0" borderId="27" xfId="20" applyFont="1" applyFill="1" applyBorder="1">
      <alignment/>
      <protection/>
    </xf>
    <xf numFmtId="164" fontId="15" fillId="0" borderId="184" xfId="20" applyFont="1" applyFill="1" applyBorder="1">
      <alignment/>
      <protection/>
    </xf>
    <xf numFmtId="164" fontId="15" fillId="0" borderId="185" xfId="20" applyFont="1" applyFill="1" applyBorder="1" applyAlignment="1">
      <alignment horizontal="right"/>
      <protection/>
    </xf>
    <xf numFmtId="164" fontId="15" fillId="0" borderId="182" xfId="20" applyFont="1" applyFill="1" applyBorder="1" applyAlignment="1">
      <alignment horizontal="center"/>
      <protection/>
    </xf>
    <xf numFmtId="164" fontId="15" fillId="0" borderId="186" xfId="20" applyFont="1" applyFill="1" applyBorder="1" applyAlignment="1">
      <alignment horizontal="left"/>
      <protection/>
    </xf>
    <xf numFmtId="167" fontId="15" fillId="0" borderId="187" xfId="20" applyNumberFormat="1" applyFont="1" applyFill="1" applyBorder="1" applyAlignment="1">
      <alignment horizontal="left"/>
      <protection/>
    </xf>
    <xf numFmtId="164" fontId="15" fillId="0" borderId="158" xfId="20" applyNumberFormat="1" applyFont="1" applyFill="1" applyBorder="1" applyAlignment="1">
      <alignment horizontal="center"/>
      <protection/>
    </xf>
    <xf numFmtId="164" fontId="0" fillId="0" borderId="172" xfId="20" applyFont="1" applyFill="1" applyBorder="1">
      <alignment/>
      <protection/>
    </xf>
    <xf numFmtId="164" fontId="3" fillId="0" borderId="172" xfId="20" applyFont="1" applyFill="1" applyBorder="1" applyAlignment="1">
      <alignment vertical="top"/>
      <protection/>
    </xf>
    <xf numFmtId="164" fontId="6" fillId="0" borderId="172" xfId="20" applyFont="1" applyFill="1" applyBorder="1" applyAlignment="1">
      <alignment horizontal="center" vertical="center"/>
      <protection/>
    </xf>
    <xf numFmtId="164" fontId="19" fillId="0" borderId="172" xfId="20" applyFont="1" applyFill="1" applyBorder="1" applyAlignment="1">
      <alignment horizontal="center" vertical="center"/>
      <protection/>
    </xf>
    <xf numFmtId="164" fontId="3" fillId="0" borderId="0" xfId="20" applyFont="1" applyFill="1" applyBorder="1" applyAlignment="1">
      <alignment horizontal="center"/>
      <protection/>
    </xf>
    <xf numFmtId="164" fontId="15" fillId="0" borderId="188" xfId="20" applyFont="1" applyFill="1" applyBorder="1" applyAlignment="1">
      <alignment horizontal="left"/>
      <protection/>
    </xf>
    <xf numFmtId="164" fontId="15" fillId="0" borderId="189" xfId="0" applyFont="1" applyFill="1" applyBorder="1" applyAlignment="1">
      <alignment horizontal="right"/>
    </xf>
    <xf numFmtId="164" fontId="6" fillId="0" borderId="190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15" fillId="0" borderId="191" xfId="20" applyFont="1" applyFill="1" applyBorder="1" applyAlignment="1">
      <alignment horizontal="right"/>
      <protection/>
    </xf>
    <xf numFmtId="164" fontId="15" fillId="0" borderId="192" xfId="20" applyNumberFormat="1" applyFont="1" applyFill="1" applyBorder="1" applyAlignment="1">
      <alignment horizontal="right"/>
      <protection/>
    </xf>
    <xf numFmtId="164" fontId="6" fillId="0" borderId="193" xfId="0" applyFont="1" applyFill="1" applyBorder="1" applyAlignment="1">
      <alignment horizontal="center"/>
    </xf>
    <xf numFmtId="164" fontId="6" fillId="0" borderId="194" xfId="0" applyFont="1" applyFill="1" applyBorder="1" applyAlignment="1">
      <alignment horizontal="left"/>
    </xf>
    <xf numFmtId="164" fontId="6" fillId="0" borderId="193" xfId="0" applyFont="1" applyFill="1" applyBorder="1" applyAlignment="1">
      <alignment horizontal="left"/>
    </xf>
    <xf numFmtId="164" fontId="15" fillId="0" borderId="195" xfId="20" applyNumberFormat="1" applyFont="1" applyFill="1" applyBorder="1" applyAlignment="1">
      <alignment horizontal="right"/>
      <protection/>
    </xf>
    <xf numFmtId="164" fontId="15" fillId="0" borderId="196" xfId="0" applyFont="1" applyFill="1" applyBorder="1" applyAlignment="1">
      <alignment horizontal="left"/>
    </xf>
    <xf numFmtId="164" fontId="15" fillId="0" borderId="0" xfId="20" applyFont="1" applyFill="1" applyBorder="1" applyAlignment="1">
      <alignment/>
      <protection/>
    </xf>
    <xf numFmtId="164" fontId="15" fillId="0" borderId="149" xfId="20" applyNumberFormat="1" applyFont="1" applyFill="1" applyBorder="1" applyAlignment="1">
      <alignment horizontal="center"/>
      <protection/>
    </xf>
    <xf numFmtId="164" fontId="15" fillId="0" borderId="197" xfId="20" applyNumberFormat="1" applyFont="1" applyFill="1" applyBorder="1" applyAlignment="1">
      <alignment horizontal="center"/>
      <protection/>
    </xf>
    <xf numFmtId="164" fontId="15" fillId="0" borderId="198" xfId="20" applyNumberFormat="1" applyFont="1" applyFill="1" applyBorder="1" applyAlignment="1">
      <alignment horizontal="center"/>
      <protection/>
    </xf>
    <xf numFmtId="164" fontId="15" fillId="0" borderId="199" xfId="20" applyNumberFormat="1" applyFont="1" applyFill="1" applyBorder="1" applyAlignment="1">
      <alignment horizontal="center"/>
      <protection/>
    </xf>
    <xf numFmtId="164" fontId="6" fillId="0" borderId="200" xfId="20" applyNumberFormat="1" applyFont="1" applyFill="1" applyBorder="1" applyAlignment="1">
      <alignment horizontal="center"/>
      <protection/>
    </xf>
    <xf numFmtId="164" fontId="15" fillId="0" borderId="201" xfId="20" applyNumberFormat="1" applyFont="1" applyFill="1" applyBorder="1" applyAlignment="1">
      <alignment horizontal="center"/>
      <protection/>
    </xf>
    <xf numFmtId="164" fontId="15" fillId="0" borderId="202" xfId="20" applyNumberFormat="1" applyFont="1" applyFill="1" applyBorder="1" applyAlignment="1">
      <alignment horizontal="center"/>
      <protection/>
    </xf>
    <xf numFmtId="164" fontId="15" fillId="0" borderId="203" xfId="20" applyNumberFormat="1" applyFont="1" applyFill="1" applyBorder="1" applyAlignment="1">
      <alignment horizontal="center"/>
      <protection/>
    </xf>
    <xf numFmtId="164" fontId="15" fillId="0" borderId="204" xfId="20" applyNumberFormat="1" applyFont="1" applyFill="1" applyBorder="1" applyAlignment="1">
      <alignment horizontal="center"/>
      <protection/>
    </xf>
    <xf numFmtId="164" fontId="15" fillId="0" borderId="205" xfId="20" applyNumberFormat="1" applyFont="1" applyFill="1" applyBorder="1" applyAlignment="1">
      <alignment horizontal="center"/>
      <protection/>
    </xf>
    <xf numFmtId="164" fontId="15" fillId="0" borderId="206" xfId="20" applyNumberFormat="1" applyFont="1" applyFill="1" applyBorder="1" applyAlignment="1">
      <alignment horizontal="center"/>
      <protection/>
    </xf>
    <xf numFmtId="164" fontId="15" fillId="0" borderId="207" xfId="20" applyNumberFormat="1" applyFont="1" applyFill="1" applyBorder="1" applyAlignment="1">
      <alignment horizontal="center"/>
      <protection/>
    </xf>
    <xf numFmtId="164" fontId="6" fillId="0" borderId="192" xfId="20" applyNumberFormat="1" applyFont="1" applyFill="1" applyBorder="1" applyAlignment="1">
      <alignment horizontal="center"/>
      <protection/>
    </xf>
    <xf numFmtId="164" fontId="6" fillId="0" borderId="193" xfId="20" applyNumberFormat="1" applyFont="1" applyFill="1" applyBorder="1" applyAlignment="1">
      <alignment horizontal="center"/>
      <protection/>
    </xf>
    <xf numFmtId="164" fontId="6" fillId="0" borderId="194" xfId="20" applyNumberFormat="1" applyFont="1" applyFill="1" applyBorder="1" applyAlignment="1">
      <alignment horizontal="center"/>
      <protection/>
    </xf>
    <xf numFmtId="164" fontId="6" fillId="0" borderId="208" xfId="20" applyNumberFormat="1" applyFont="1" applyFill="1" applyBorder="1" applyAlignment="1">
      <alignment horizontal="center"/>
      <protection/>
    </xf>
    <xf numFmtId="164" fontId="6" fillId="0" borderId="209" xfId="20" applyNumberFormat="1" applyFont="1" applyFill="1" applyBorder="1" applyAlignment="1">
      <alignment horizontal="center"/>
      <protection/>
    </xf>
    <xf numFmtId="164" fontId="6" fillId="0" borderId="152" xfId="0" applyFont="1" applyFill="1" applyBorder="1" applyAlignment="1">
      <alignment horizontal="center"/>
    </xf>
    <xf numFmtId="164" fontId="6" fillId="0" borderId="153" xfId="0" applyFont="1" applyFill="1" applyBorder="1" applyAlignment="1">
      <alignment horizontal="center"/>
    </xf>
    <xf numFmtId="164" fontId="15" fillId="0" borderId="201" xfId="0" applyFont="1" applyFill="1" applyBorder="1" applyAlignment="1">
      <alignment horizontal="center"/>
    </xf>
    <xf numFmtId="164" fontId="15" fillId="0" borderId="202" xfId="0" applyFont="1" applyFill="1" applyBorder="1" applyAlignment="1">
      <alignment/>
    </xf>
    <xf numFmtId="164" fontId="15" fillId="0" borderId="203" xfId="0" applyFont="1" applyFill="1" applyBorder="1" applyAlignment="1">
      <alignment horizontal="center"/>
    </xf>
    <xf numFmtId="164" fontId="6" fillId="0" borderId="201" xfId="20" applyFont="1" applyFill="1" applyBorder="1">
      <alignment/>
      <protection/>
    </xf>
    <xf numFmtId="164" fontId="6" fillId="0" borderId="202" xfId="20" applyFont="1" applyFill="1" applyBorder="1">
      <alignment/>
      <protection/>
    </xf>
    <xf numFmtId="164" fontId="6" fillId="0" borderId="203" xfId="20" applyFont="1" applyFill="1" applyBorder="1">
      <alignment/>
      <protection/>
    </xf>
    <xf numFmtId="164" fontId="6" fillId="0" borderId="192" xfId="0" applyFont="1" applyFill="1" applyBorder="1" applyAlignment="1">
      <alignment/>
    </xf>
    <xf numFmtId="164" fontId="6" fillId="0" borderId="193" xfId="0" applyFont="1" applyFill="1" applyBorder="1" applyAlignment="1">
      <alignment/>
    </xf>
    <xf numFmtId="164" fontId="6" fillId="0" borderId="194" xfId="0" applyFont="1" applyFill="1" applyBorder="1" applyAlignment="1">
      <alignment/>
    </xf>
    <xf numFmtId="164" fontId="6" fillId="0" borderId="192" xfId="20" applyFont="1" applyFill="1" applyBorder="1">
      <alignment/>
      <protection/>
    </xf>
    <xf numFmtId="164" fontId="6" fillId="0" borderId="193" xfId="20" applyFont="1" applyFill="1" applyBorder="1">
      <alignment/>
      <protection/>
    </xf>
    <xf numFmtId="164" fontId="6" fillId="0" borderId="194" xfId="20" applyFont="1" applyFill="1" applyBorder="1">
      <alignment/>
      <protection/>
    </xf>
    <xf numFmtId="164" fontId="15" fillId="0" borderId="19" xfId="0" applyFont="1" applyFill="1" applyBorder="1" applyAlignment="1">
      <alignment horizontal="center"/>
    </xf>
    <xf numFmtId="164" fontId="15" fillId="0" borderId="20" xfId="0" applyFont="1" applyFill="1" applyBorder="1" applyAlignment="1">
      <alignment horizontal="center"/>
    </xf>
    <xf numFmtId="164" fontId="15" fillId="0" borderId="210" xfId="0" applyFont="1" applyFill="1" applyBorder="1" applyAlignment="1">
      <alignment horizontal="center"/>
    </xf>
    <xf numFmtId="164" fontId="15" fillId="0" borderId="211" xfId="0" applyFont="1" applyFill="1" applyBorder="1" applyAlignment="1">
      <alignment horizontal="center"/>
    </xf>
    <xf numFmtId="164" fontId="6" fillId="0" borderId="31" xfId="0" applyFont="1" applyFill="1" applyBorder="1" applyAlignment="1">
      <alignment horizontal="center"/>
    </xf>
    <xf numFmtId="164" fontId="6" fillId="0" borderId="178" xfId="0" applyFont="1" applyFill="1" applyBorder="1" applyAlignment="1">
      <alignment horizontal="center"/>
    </xf>
    <xf numFmtId="164" fontId="23" fillId="0" borderId="27" xfId="0" applyFont="1" applyFill="1" applyBorder="1" applyAlignment="1">
      <alignment horizontal="center"/>
    </xf>
    <xf numFmtId="164" fontId="6" fillId="0" borderId="27" xfId="0" applyFont="1" applyFill="1" applyBorder="1" applyAlignment="1">
      <alignment horizontal="center"/>
    </xf>
    <xf numFmtId="164" fontId="6" fillId="0" borderId="94" xfId="0" applyFont="1" applyFill="1" applyBorder="1" applyAlignment="1">
      <alignment horizontal="center"/>
    </xf>
    <xf numFmtId="164" fontId="15" fillId="0" borderId="13" xfId="0" applyFont="1" applyFill="1" applyBorder="1" applyAlignment="1">
      <alignment horizontal="center"/>
    </xf>
    <xf numFmtId="164" fontId="15" fillId="0" borderId="95" xfId="0" applyFont="1" applyFill="1" applyBorder="1" applyAlignment="1">
      <alignment horizontal="center"/>
    </xf>
    <xf numFmtId="164" fontId="15" fillId="0" borderId="212" xfId="0" applyFont="1" applyFill="1" applyBorder="1" applyAlignment="1">
      <alignment horizontal="center"/>
    </xf>
    <xf numFmtId="164" fontId="15" fillId="0" borderId="213" xfId="0" applyFont="1" applyFill="1" applyBorder="1" applyAlignment="1">
      <alignment horizontal="center"/>
    </xf>
    <xf numFmtId="164" fontId="15" fillId="0" borderId="197" xfId="0" applyFont="1" applyFill="1" applyBorder="1" applyAlignment="1">
      <alignment horizontal="center"/>
    </xf>
    <xf numFmtId="164" fontId="15" fillId="0" borderId="214" xfId="20" applyFont="1" applyFill="1" applyBorder="1" applyAlignment="1">
      <alignment horizontal="left"/>
      <protection/>
    </xf>
    <xf numFmtId="164" fontId="15" fillId="0" borderId="215" xfId="0" applyFont="1" applyFill="1" applyBorder="1" applyAlignment="1">
      <alignment horizontal="center"/>
    </xf>
    <xf numFmtId="164" fontId="6" fillId="0" borderId="216" xfId="0" applyFont="1" applyFill="1" applyBorder="1" applyAlignment="1">
      <alignment horizontal="center"/>
    </xf>
    <xf numFmtId="164" fontId="6" fillId="0" borderId="100" xfId="0" applyFont="1" applyFill="1" applyBorder="1" applyAlignment="1">
      <alignment horizontal="center"/>
    </xf>
    <xf numFmtId="164" fontId="15" fillId="0" borderId="100" xfId="0" applyFont="1" applyFill="1" applyBorder="1" applyAlignment="1">
      <alignment horizontal="center"/>
    </xf>
    <xf numFmtId="164" fontId="15" fillId="0" borderId="0" xfId="20" applyFont="1" applyFill="1" applyBorder="1">
      <alignment/>
      <protection/>
    </xf>
    <xf numFmtId="164" fontId="0" fillId="0" borderId="155" xfId="20" applyFont="1" applyFill="1" applyBorder="1">
      <alignment/>
      <protection/>
    </xf>
    <xf numFmtId="167" fontId="13" fillId="0" borderId="14" xfId="20" applyNumberFormat="1" applyFont="1" applyFill="1" applyBorder="1" applyAlignment="1">
      <alignment horizontal="left"/>
      <protection/>
    </xf>
    <xf numFmtId="164" fontId="0" fillId="0" borderId="28" xfId="20" applyFont="1" applyFill="1" applyBorder="1">
      <alignment/>
      <protection/>
    </xf>
    <xf numFmtId="167" fontId="13" fillId="0" borderId="217" xfId="20" applyNumberFormat="1" applyFont="1" applyFill="1" applyBorder="1" applyAlignment="1">
      <alignment horizontal="left"/>
      <protection/>
    </xf>
    <xf numFmtId="164" fontId="15" fillId="0" borderId="218" xfId="0" applyFont="1" applyFill="1" applyBorder="1" applyAlignment="1">
      <alignment horizontal="center"/>
    </xf>
    <xf numFmtId="164" fontId="15" fillId="0" borderId="219" xfId="0" applyFont="1" applyFill="1" applyBorder="1" applyAlignment="1">
      <alignment horizontal="center"/>
    </xf>
    <xf numFmtId="164" fontId="0" fillId="0" borderId="181" xfId="20" applyFont="1" applyFill="1" applyBorder="1">
      <alignment/>
      <protection/>
    </xf>
    <xf numFmtId="164" fontId="6" fillId="0" borderId="220" xfId="0" applyFont="1" applyFill="1" applyBorder="1" applyAlignment="1">
      <alignment horizontal="center"/>
    </xf>
    <xf numFmtId="164" fontId="6" fillId="0" borderId="221" xfId="0" applyFont="1" applyFill="1" applyBorder="1" applyAlignment="1">
      <alignment horizontal="center"/>
    </xf>
    <xf numFmtId="164" fontId="24" fillId="0" borderId="0" xfId="20" applyFont="1" applyFill="1" applyBorder="1" applyAlignment="1">
      <alignment horizontal="center"/>
      <protection/>
    </xf>
    <xf numFmtId="164" fontId="6" fillId="0" borderId="19" xfId="20" applyFont="1" applyFill="1" applyBorder="1" applyAlignment="1">
      <alignment/>
      <protection/>
    </xf>
    <xf numFmtId="164" fontId="15" fillId="0" borderId="0" xfId="20" applyFont="1" applyFill="1" applyBorder="1" applyAlignment="1">
      <alignment horizontal="right"/>
      <protection/>
    </xf>
    <xf numFmtId="164" fontId="23" fillId="0" borderId="152" xfId="0" applyFont="1" applyFill="1" applyBorder="1" applyAlignment="1">
      <alignment horizontal="center"/>
    </xf>
    <xf numFmtId="164" fontId="23" fillId="0" borderId="15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10teams" xfId="20"/>
    <cellStyle name="標準_10teams_対戦表20010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showGridLines="0" showZeros="0" tabSelected="1" zoomScale="80" zoomScaleNormal="80" workbookViewId="0" topLeftCell="A20">
      <selection activeCell="T20" sqref="T20"/>
    </sheetView>
  </sheetViews>
  <sheetFormatPr defaultColWidth="9.00390625" defaultRowHeight="13.5"/>
  <cols>
    <col min="1" max="1" width="6.125" style="1" customWidth="1"/>
    <col min="2" max="2" width="8.00390625" style="1" customWidth="1"/>
    <col min="3" max="4" width="15.875" style="1" customWidth="1"/>
    <col min="5" max="5" width="8.25390625" style="1" customWidth="1"/>
    <col min="6" max="6" width="7.125" style="2" customWidth="1"/>
    <col min="7" max="17" width="6.50390625" style="3" customWidth="1"/>
    <col min="18" max="18" width="0" style="3" hidden="1" customWidth="1"/>
    <col min="19" max="20" width="6.50390625" style="3" customWidth="1"/>
    <col min="21" max="21" width="11.375" style="3" customWidth="1"/>
    <col min="22" max="22" width="0" style="3" hidden="1" customWidth="1"/>
    <col min="23" max="23" width="0" style="2" hidden="1" customWidth="1"/>
    <col min="24" max="25" width="0" style="1" hidden="1" customWidth="1"/>
    <col min="26" max="27" width="2.125" style="1" customWidth="1"/>
    <col min="28" max="28" width="8.875" style="3" customWidth="1"/>
    <col min="29" max="31" width="0" style="3" hidden="1" customWidth="1"/>
    <col min="32" max="32" width="24.125" style="3" customWidth="1"/>
    <col min="33" max="33" width="9.00390625" style="3" customWidth="1"/>
    <col min="34" max="16384" width="9.00390625" style="1" customWidth="1"/>
  </cols>
  <sheetData>
    <row r="1" spans="1:33" s="5" customFormat="1" ht="26.25" customHeight="1">
      <c r="A1" s="4" t="s">
        <v>0</v>
      </c>
      <c r="C1" s="6"/>
      <c r="D1" s="6"/>
      <c r="E1" s="6"/>
      <c r="F1" s="7"/>
      <c r="G1" s="8"/>
      <c r="I1" s="9"/>
      <c r="J1" s="9"/>
      <c r="K1" s="9"/>
      <c r="L1" s="9"/>
      <c r="M1" s="8"/>
      <c r="N1" s="9"/>
      <c r="O1" s="9"/>
      <c r="P1" s="9"/>
      <c r="Q1" s="9"/>
      <c r="R1" s="9"/>
      <c r="S1" s="9"/>
      <c r="T1" s="9"/>
      <c r="U1" s="9"/>
      <c r="V1" s="9"/>
      <c r="W1" s="7"/>
      <c r="X1" s="6"/>
      <c r="Y1" s="6"/>
      <c r="Z1" s="9"/>
      <c r="AF1" s="10" t="s">
        <v>1</v>
      </c>
      <c r="AG1" s="10"/>
    </row>
    <row r="2" spans="1:33" ht="18.75" customHeight="1">
      <c r="A2" s="11"/>
      <c r="G2" s="1"/>
      <c r="H2" s="12"/>
      <c r="L2" s="1"/>
      <c r="M2" s="1"/>
      <c r="U2" s="13" t="s">
        <v>2</v>
      </c>
      <c r="V2" s="13"/>
      <c r="Z2" s="3"/>
      <c r="AB2" s="1"/>
      <c r="AC2" s="1"/>
      <c r="AD2" s="1"/>
      <c r="AE2" s="1"/>
      <c r="AF2" s="1"/>
      <c r="AG2" s="1"/>
    </row>
    <row r="3" spans="1:33" ht="18.75" customHeight="1">
      <c r="A3" s="14" t="s">
        <v>3</v>
      </c>
      <c r="I3" s="12"/>
      <c r="J3" s="12"/>
      <c r="N3" s="12"/>
      <c r="O3" s="12"/>
      <c r="P3" s="12"/>
      <c r="Q3" s="12"/>
      <c r="R3" s="12"/>
      <c r="S3" s="12"/>
      <c r="AA3" s="3"/>
      <c r="AD3" s="1"/>
      <c r="AE3" s="1"/>
      <c r="AF3" s="1"/>
      <c r="AG3" s="1"/>
    </row>
    <row r="4" spans="1:29" ht="26.25" customHeight="1">
      <c r="A4" s="15" t="s">
        <v>4</v>
      </c>
      <c r="M4" s="9"/>
      <c r="T4" s="16"/>
      <c r="Z4" s="17"/>
      <c r="AA4" s="3"/>
      <c r="AB4" s="15" t="s">
        <v>5</v>
      </c>
      <c r="AC4" s="9"/>
    </row>
    <row r="5" spans="1:33" ht="18" customHeight="1">
      <c r="A5" s="18" t="s">
        <v>6</v>
      </c>
      <c r="B5" s="19" t="s">
        <v>7</v>
      </c>
      <c r="C5" s="20" t="s">
        <v>8</v>
      </c>
      <c r="D5" s="21"/>
      <c r="E5" s="19" t="s">
        <v>9</v>
      </c>
      <c r="F5" s="22" t="s">
        <v>8</v>
      </c>
      <c r="G5" s="23" t="str">
        <f>F7</f>
        <v>Eii</v>
      </c>
      <c r="H5" s="24" t="str">
        <f>F8</f>
        <v>Wat</v>
      </c>
      <c r="I5" s="24" t="str">
        <f>F9</f>
        <v>Nat</v>
      </c>
      <c r="J5" s="24" t="str">
        <f>F10</f>
        <v>Hid</v>
      </c>
      <c r="K5" s="24" t="str">
        <f>F11</f>
        <v>Ura</v>
      </c>
      <c r="L5" s="24" t="str">
        <f>F12</f>
        <v>Tos</v>
      </c>
      <c r="M5" s="24" t="str">
        <f>F13</f>
        <v>Shu</v>
      </c>
      <c r="N5" s="24" t="str">
        <f>F14</f>
        <v>Mak</v>
      </c>
      <c r="O5" s="24" t="str">
        <f>F15</f>
        <v>Mar</v>
      </c>
      <c r="P5" s="24" t="str">
        <f>F16</f>
        <v>Yuk</v>
      </c>
      <c r="Q5" s="24" t="str">
        <f>F17</f>
        <v>Tom</v>
      </c>
      <c r="R5" s="25">
        <f>F18</f>
        <v>0</v>
      </c>
      <c r="S5" s="26" t="s">
        <v>10</v>
      </c>
      <c r="T5" s="27" t="s">
        <v>11</v>
      </c>
      <c r="U5" s="28" t="s">
        <v>12</v>
      </c>
      <c r="V5" s="29"/>
      <c r="W5" s="30" t="s">
        <v>8</v>
      </c>
      <c r="X5" s="31" t="s">
        <v>8</v>
      </c>
      <c r="Y5" s="31" t="s">
        <v>13</v>
      </c>
      <c r="Z5" s="17"/>
      <c r="AA5" s="3"/>
      <c r="AB5" s="32" t="s">
        <v>12</v>
      </c>
      <c r="AC5" s="33"/>
      <c r="AD5" s="34" t="s">
        <v>14</v>
      </c>
      <c r="AE5" s="34" t="s">
        <v>14</v>
      </c>
      <c r="AF5" s="35" t="s">
        <v>14</v>
      </c>
      <c r="AG5" s="36" t="s">
        <v>9</v>
      </c>
    </row>
    <row r="6" spans="1:33" ht="18" customHeight="1">
      <c r="A6" s="37"/>
      <c r="B6" s="38" t="s">
        <v>15</v>
      </c>
      <c r="C6" s="39" t="s">
        <v>16</v>
      </c>
      <c r="D6" s="40"/>
      <c r="E6" s="41" t="s">
        <v>17</v>
      </c>
      <c r="F6" s="42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6"/>
      <c r="T6" s="47"/>
      <c r="U6" s="48" t="s">
        <v>18</v>
      </c>
      <c r="V6" s="49" t="s">
        <v>19</v>
      </c>
      <c r="W6" s="50" t="s">
        <v>20</v>
      </c>
      <c r="X6" s="51" t="s">
        <v>16</v>
      </c>
      <c r="Y6" s="51"/>
      <c r="Z6" s="17"/>
      <c r="AA6" s="3"/>
      <c r="AB6" s="52"/>
      <c r="AC6" s="53"/>
      <c r="AD6" s="54"/>
      <c r="AE6" s="55"/>
      <c r="AF6" s="56"/>
      <c r="AG6" s="57" t="s">
        <v>17</v>
      </c>
    </row>
    <row r="7" spans="1:33" ht="26.25" customHeight="1">
      <c r="A7" s="58" t="s">
        <v>21</v>
      </c>
      <c r="B7" s="59">
        <v>1</v>
      </c>
      <c r="C7" s="60" t="s">
        <v>22</v>
      </c>
      <c r="D7" s="61" t="s">
        <v>23</v>
      </c>
      <c r="E7" s="62" t="s">
        <v>24</v>
      </c>
      <c r="F7" s="63" t="s">
        <v>25</v>
      </c>
      <c r="G7" s="64">
        <f>IF(ISERROR(VLOOKUP(CONCATENATE($F7," - ",G$5),WLList!$B$12:$D$165,3,FALSE)),"",VLOOKUP(CONCATENATE($F7," - ",G$5),WLList!$B$12:$D$165,3,FALSE))</f>
      </c>
      <c r="H7" s="65">
        <f>IF(ISERROR(VLOOKUP(CONCATENATE($F7," - ",H$5),WLList!$B$12:$D$165,3,FALSE)),"",VLOOKUP(CONCATENATE($F7," - ",H$5),WLList!$B$12:$D$165,3,FALSE))</f>
      </c>
      <c r="I7" s="65">
        <f>IF(ISERROR(VLOOKUP(CONCATENATE($F7," - ",I$5),WLList!$B$12:$D$165,3,FALSE)),"",VLOOKUP(CONCATENATE($F7," - ",I$5),WLList!$B$12:$D$165,3,FALSE))</f>
      </c>
      <c r="J7" s="65">
        <f>IF(ISERROR(VLOOKUP(CONCATENATE($F7," - ",J$5),WLList!$B$12:$D$165,3,FALSE)),"",VLOOKUP(CONCATENATE($F7," - ",J$5),WLList!$B$12:$D$165,3,FALSE))</f>
      </c>
      <c r="K7" s="65">
        <f>IF(ISERROR(VLOOKUP(CONCATENATE($F7," - ",K$5),WLList!$B$12:$D$165,3,FALSE)),"",VLOOKUP(CONCATENATE($F7," - ",K$5),WLList!$B$12:$D$165,3,FALSE))</f>
      </c>
      <c r="L7" s="65">
        <f>IF(ISERROR(VLOOKUP(CONCATENATE($F7," - ",L$5),WLList!$B$12:$D$165,3,FALSE)),"",VLOOKUP(CONCATENATE($F7," - ",L$5),WLList!$B$12:$D$165,3,FALSE))</f>
      </c>
      <c r="M7" s="65">
        <f>IF(ISERROR(VLOOKUP(CONCATENATE($F7," - ",M$5),WLList!$B$12:$D$165,3,FALSE)),"",VLOOKUP(CONCATENATE($F7," - ",M$5),WLList!$B$12:$D$165,3,FALSE))</f>
      </c>
      <c r="N7" s="65">
        <f>IF(ISERROR(VLOOKUP(CONCATENATE($F7," - ",N$5),WLList!$B$12:$D$165,3,FALSE)),"",VLOOKUP(CONCATENATE($F7," - ",N$5),WLList!$B$12:$D$165,3,FALSE))</f>
      </c>
      <c r="O7" s="65">
        <f>IF(ISERROR(VLOOKUP(CONCATENATE($F7," - ",O$5),WLList!$B$12:$D$165,3,FALSE)),"",VLOOKUP(CONCATENATE($F7," - ",O$5),WLList!$B$12:$D$165,3,FALSE))</f>
      </c>
      <c r="P7" s="65">
        <f>IF(ISERROR(VLOOKUP(CONCATENATE($F7," - ",P$5),WLList!$B$12:$D$165,3,FALSE)),"",VLOOKUP(CONCATENATE($F7," - ",P$5),WLList!$B$12:$D$165,3,FALSE))</f>
      </c>
      <c r="Q7" s="65">
        <f>IF(ISERROR(VLOOKUP(CONCATENATE($F7," - ",Q$5),WLList!$B$12:$D$165,3,FALSE)),"",VLOOKUP(CONCATENATE($F7," - ",Q$5),WLList!$B$12:$D$165,3,FALSE))</f>
      </c>
      <c r="R7" s="66">
        <f>IF(ISERROR(VLOOKUP(CONCATENATE($F7," - ",R$5),WLList!$B$12:$D$165,3,FALSE)),"",VLOOKUP(CONCATENATE($F7," - ",R$5),WLList!$B$12:$D$165,3,FALSE))</f>
      </c>
      <c r="S7" s="67"/>
      <c r="T7" s="68">
        <f>COUNTIF(G7:R7,"○")+S7</f>
        <v>0</v>
      </c>
      <c r="U7" s="69" t="s">
        <v>21</v>
      </c>
      <c r="V7" s="70" t="s">
        <v>21</v>
      </c>
      <c r="W7" s="71" t="str">
        <f aca="true" t="shared" si="0" ref="W7:W18">IF(U7="","",F7)</f>
        <v>Eii</v>
      </c>
      <c r="X7" s="72" t="str">
        <f aca="true" t="shared" si="1" ref="X7:X18">C7</f>
        <v>Eiichiro Hamazaki</v>
      </c>
      <c r="Y7" s="73" t="str">
        <f aca="true" t="shared" si="2" ref="Y7:Y18">E7</f>
        <v>JPNEH1</v>
      </c>
      <c r="Z7" s="17"/>
      <c r="AA7" s="3"/>
      <c r="AB7" s="74" t="s">
        <v>26</v>
      </c>
      <c r="AC7" s="75" t="s">
        <v>27</v>
      </c>
      <c r="AD7" s="76" t="e">
        <f>VLOOKUP(AC7,$V$7:$Y$38,2,FALSE)</f>
        <v>#N/A</v>
      </c>
      <c r="AE7" s="76">
        <f>IF(ISERROR(AD7),"",AD7)</f>
      </c>
      <c r="AF7" s="77">
        <f aca="true" t="shared" si="3" ref="AF7:AF18">IF($AE7="","",VLOOKUP($AE7,$W$7:$Y$18,2,FALSE))</f>
      </c>
      <c r="AG7" s="78">
        <f aca="true" t="shared" si="4" ref="AG7:AG18">IF($AE7="","",VLOOKUP($AE7,$W$7:$Y$18,3,FALSE))</f>
      </c>
    </row>
    <row r="8" spans="1:33" ht="26.25" customHeight="1">
      <c r="A8" s="79" t="s">
        <v>28</v>
      </c>
      <c r="B8" s="80">
        <v>2</v>
      </c>
      <c r="C8" s="81" t="s">
        <v>29</v>
      </c>
      <c r="D8" s="82" t="s">
        <v>30</v>
      </c>
      <c r="E8" s="83" t="s">
        <v>31</v>
      </c>
      <c r="F8" s="84" t="s">
        <v>32</v>
      </c>
      <c r="G8" s="85">
        <f>IF(ISERROR(VLOOKUP(CONCATENATE($F8," - ",G$5),WLList!$B$12:$D$165,3,FALSE)),"",VLOOKUP(CONCATENATE($F8," - ",G$5),WLList!$B$12:$D$165,3,FALSE))</f>
      </c>
      <c r="H8" s="86">
        <f>IF(ISERROR(VLOOKUP(CONCATENATE($F8," - ",H$5),WLList!$B$12:$D$165,3,FALSE)),"",VLOOKUP(CONCATENATE($F8," - ",H$5),WLList!$B$12:$D$165,3,FALSE))</f>
      </c>
      <c r="I8" s="87">
        <f>IF(ISERROR(VLOOKUP(CONCATENATE($F8," - ",I$5),WLList!$B$12:$D$165,3,FALSE)),"",VLOOKUP(CONCATENATE($F8," - ",I$5),WLList!$B$12:$D$165,3,FALSE))</f>
      </c>
      <c r="J8" s="87">
        <f>IF(ISERROR(VLOOKUP(CONCATENATE($F8," - ",J$5),WLList!$B$12:$D$165,3,FALSE)),"",VLOOKUP(CONCATENATE($F8," - ",J$5),WLList!$B$12:$D$165,3,FALSE))</f>
      </c>
      <c r="K8" s="87">
        <f>IF(ISERROR(VLOOKUP(CONCATENATE($F8," - ",K$5),WLList!$B$12:$D$165,3,FALSE)),"",VLOOKUP(CONCATENATE($F8," - ",K$5),WLList!$B$12:$D$165,3,FALSE))</f>
      </c>
      <c r="L8" s="87">
        <f>IF(ISERROR(VLOOKUP(CONCATENATE($F8," - ",L$5),WLList!$B$12:$D$165,3,FALSE)),"",VLOOKUP(CONCATENATE($F8," - ",L$5),WLList!$B$12:$D$165,3,FALSE))</f>
      </c>
      <c r="M8" s="88">
        <f>IF(ISERROR(VLOOKUP(CONCATENATE($F8," - ",M$5),WLList!$B$12:$D$165,3,FALSE)),"",VLOOKUP(CONCATENATE($F8," - ",M$5),WLList!$B$12:$D$165,3,FALSE))</f>
      </c>
      <c r="N8" s="87">
        <f>IF(ISERROR(VLOOKUP(CONCATENATE($F8," - ",N$5),WLList!$B$12:$D$165,3,FALSE)),"",VLOOKUP(CONCATENATE($F8," - ",N$5),WLList!$B$12:$D$165,3,FALSE))</f>
      </c>
      <c r="O8" s="87">
        <f>IF(ISERROR(VLOOKUP(CONCATENATE($F8," - ",O$5),WLList!$B$12:$D$165,3,FALSE)),"",VLOOKUP(CONCATENATE($F8," - ",O$5),WLList!$B$12:$D$165,3,FALSE))</f>
      </c>
      <c r="P8" s="87">
        <f>IF(ISERROR(VLOOKUP(CONCATENATE($F8," - ",P$5),WLList!$B$12:$D$165,3,FALSE)),"",VLOOKUP(CONCATENATE($F8," - ",P$5),WLList!$B$12:$D$165,3,FALSE))</f>
      </c>
      <c r="Q8" s="87">
        <f>IF(ISERROR(VLOOKUP(CONCATENATE($F8," - ",Q$5),WLList!$B$12:$D$165,3,FALSE)),"",VLOOKUP(CONCATENATE($F8," - ",Q$5),WLList!$B$12:$D$165,3,FALSE))</f>
      </c>
      <c r="R8" s="89">
        <f>IF(ISERROR(VLOOKUP(CONCATENATE($F8," - ",R$5),WLList!$B$12:$D$165,3,FALSE)),"",VLOOKUP(CONCATENATE($F8," - ",R$5),WLList!$B$12:$D$165,3,FALSE))</f>
      </c>
      <c r="S8" s="90"/>
      <c r="T8" s="91">
        <f aca="true" t="shared" si="5" ref="T8:T18">COUNTIF(G8:R8,"○")+S8</f>
        <v>0</v>
      </c>
      <c r="U8" s="92" t="s">
        <v>28</v>
      </c>
      <c r="V8" s="93" t="s">
        <v>28</v>
      </c>
      <c r="W8" s="94" t="str">
        <f t="shared" si="0"/>
        <v>Wat</v>
      </c>
      <c r="X8" s="95" t="str">
        <f t="shared" si="1"/>
        <v>Wataru Sakamoto</v>
      </c>
      <c r="Y8" s="96" t="str">
        <f t="shared" si="2"/>
        <v>JPNWS2</v>
      </c>
      <c r="Z8" s="17"/>
      <c r="AA8" s="3"/>
      <c r="AB8" s="74" t="s">
        <v>33</v>
      </c>
      <c r="AC8" s="75" t="s">
        <v>34</v>
      </c>
      <c r="AD8" s="76" t="e">
        <f aca="true" t="shared" si="6" ref="AD8:AD18">VLOOKUP(AC8,$V$7:$Y$38,2,FALSE)</f>
        <v>#N/A</v>
      </c>
      <c r="AE8" s="76">
        <f aca="true" t="shared" si="7" ref="AE8:AE18">IF(ISERROR(AD8),"",AD8)</f>
      </c>
      <c r="AF8" s="77">
        <f t="shared" si="3"/>
      </c>
      <c r="AG8" s="78">
        <f t="shared" si="4"/>
      </c>
    </row>
    <row r="9" spans="1:33" ht="26.25" customHeight="1">
      <c r="A9" s="79" t="s">
        <v>35</v>
      </c>
      <c r="B9" s="80">
        <v>5</v>
      </c>
      <c r="C9" s="81" t="s">
        <v>36</v>
      </c>
      <c r="D9" s="82" t="s">
        <v>37</v>
      </c>
      <c r="E9" s="83" t="s">
        <v>38</v>
      </c>
      <c r="F9" s="84" t="s">
        <v>39</v>
      </c>
      <c r="G9" s="85">
        <f>IF(ISERROR(VLOOKUP(CONCATENATE($F9," - ",G$5),WLList!$B$12:$D$165,3,FALSE)),"",VLOOKUP(CONCATENATE($F9," - ",G$5),WLList!$B$12:$D$165,3,FALSE))</f>
      </c>
      <c r="H9" s="87">
        <f>IF(ISERROR(VLOOKUP(CONCATENATE($F9," - ",H$5),WLList!$B$12:$D$165,3,FALSE)),"",VLOOKUP(CONCATENATE($F9," - ",H$5),WLList!$B$12:$D$165,3,FALSE))</f>
      </c>
      <c r="I9" s="86">
        <f>IF(ISERROR(VLOOKUP(CONCATENATE($F9," - ",I$5),WLList!$B$12:$D$165,3,FALSE)),"",VLOOKUP(CONCATENATE($F9," - ",I$5),WLList!$B$12:$D$165,3,FALSE))</f>
      </c>
      <c r="J9" s="87">
        <f>IF(ISERROR(VLOOKUP(CONCATENATE($F9," - ",J$5),WLList!$B$12:$D$165,3,FALSE)),"",VLOOKUP(CONCATENATE($F9," - ",J$5),WLList!$B$12:$D$165,3,FALSE))</f>
      </c>
      <c r="K9" s="87">
        <f>IF(ISERROR(VLOOKUP(CONCATENATE($F9," - ",K$5),WLList!$B$12:$D$165,3,FALSE)),"",VLOOKUP(CONCATENATE($F9," - ",K$5),WLList!$B$12:$D$165,3,FALSE))</f>
      </c>
      <c r="L9" s="87">
        <f>IF(ISERROR(VLOOKUP(CONCATENATE($F9," - ",L$5),WLList!$B$12:$D$165,3,FALSE)),"",VLOOKUP(CONCATENATE($F9," - ",L$5),WLList!$B$12:$D$165,3,FALSE))</f>
      </c>
      <c r="M9" s="87">
        <f>IF(ISERROR(VLOOKUP(CONCATENATE($F9," - ",M$5),WLList!$B$12:$D$165,3,FALSE)),"",VLOOKUP(CONCATENATE($F9," - ",M$5),WLList!$B$12:$D$165,3,FALSE))</f>
      </c>
      <c r="N9" s="87">
        <f>IF(ISERROR(VLOOKUP(CONCATENATE($F9," - ",N$5),WLList!$B$12:$D$165,3,FALSE)),"",VLOOKUP(CONCATENATE($F9," - ",N$5),WLList!$B$12:$D$165,3,FALSE))</f>
      </c>
      <c r="O9" s="87">
        <f>IF(ISERROR(VLOOKUP(CONCATENATE($F9," - ",O$5),WLList!$B$12:$D$165,3,FALSE)),"",VLOOKUP(CONCATENATE($F9," - ",O$5),WLList!$B$12:$D$165,3,FALSE))</f>
      </c>
      <c r="P9" s="87">
        <f>IF(ISERROR(VLOOKUP(CONCATENATE($F9," - ",P$5),WLList!$B$12:$D$165,3,FALSE)),"",VLOOKUP(CONCATENATE($F9," - ",P$5),WLList!$B$12:$D$165,3,FALSE))</f>
      </c>
      <c r="Q9" s="87">
        <f>IF(ISERROR(VLOOKUP(CONCATENATE($F9," - ",Q$5),WLList!$B$12:$D$165,3,FALSE)),"",VLOOKUP(CONCATENATE($F9," - ",Q$5),WLList!$B$12:$D$165,3,FALSE))</f>
      </c>
      <c r="R9" s="89">
        <f>IF(ISERROR(VLOOKUP(CONCATENATE($F9," - ",R$5),WLList!$B$12:$D$165,3,FALSE)),"",VLOOKUP(CONCATENATE($F9," - ",R$5),WLList!$B$12:$D$165,3,FALSE))</f>
      </c>
      <c r="S9" s="90"/>
      <c r="T9" s="91">
        <f t="shared" si="5"/>
        <v>0</v>
      </c>
      <c r="U9" s="92" t="s">
        <v>35</v>
      </c>
      <c r="V9" s="93" t="s">
        <v>35</v>
      </c>
      <c r="W9" s="94" t="str">
        <f t="shared" si="0"/>
        <v>Nat</v>
      </c>
      <c r="X9" s="95" t="str">
        <f t="shared" si="1"/>
        <v>Natsuki Motoyoshi</v>
      </c>
      <c r="Y9" s="96" t="str">
        <f t="shared" si="2"/>
        <v>JPNNM2</v>
      </c>
      <c r="Z9" s="17"/>
      <c r="AA9" s="3"/>
      <c r="AB9" s="74" t="s">
        <v>40</v>
      </c>
      <c r="AC9" s="75" t="s">
        <v>41</v>
      </c>
      <c r="AD9" s="76" t="e">
        <f t="shared" si="6"/>
        <v>#N/A</v>
      </c>
      <c r="AE9" s="76">
        <f t="shared" si="7"/>
      </c>
      <c r="AF9" s="77">
        <f t="shared" si="3"/>
      </c>
      <c r="AG9" s="78">
        <f t="shared" si="4"/>
      </c>
    </row>
    <row r="10" spans="1:33" ht="26.25" customHeight="1">
      <c r="A10" s="79" t="s">
        <v>42</v>
      </c>
      <c r="B10" s="80">
        <v>11</v>
      </c>
      <c r="C10" s="81" t="s">
        <v>43</v>
      </c>
      <c r="D10" s="82" t="s">
        <v>44</v>
      </c>
      <c r="E10" s="83" t="s">
        <v>45</v>
      </c>
      <c r="F10" s="84" t="s">
        <v>46</v>
      </c>
      <c r="G10" s="85">
        <f>IF(ISERROR(VLOOKUP(CONCATENATE($F10," - ",G$5),WLList!$B$12:$D$165,3,FALSE)),"",VLOOKUP(CONCATENATE($F10," - ",G$5),WLList!$B$12:$D$165,3,FALSE))</f>
      </c>
      <c r="H10" s="87">
        <f>IF(ISERROR(VLOOKUP(CONCATENATE($F10," - ",H$5),WLList!$B$12:$D$165,3,FALSE)),"",VLOOKUP(CONCATENATE($F10," - ",H$5),WLList!$B$12:$D$165,3,FALSE))</f>
      </c>
      <c r="I10" s="87">
        <f>IF(ISERROR(VLOOKUP(CONCATENATE($F10," - ",I$5),WLList!$B$12:$D$165,3,FALSE)),"",VLOOKUP(CONCATENATE($F10," - ",I$5),WLList!$B$12:$D$165,3,FALSE))</f>
      </c>
      <c r="J10" s="86">
        <f>IF(ISERROR(VLOOKUP(CONCATENATE($F10," - ",J$5),WLList!$B$12:$D$165,3,FALSE)),"",VLOOKUP(CONCATENATE($F10," - ",J$5),WLList!$B$12:$D$165,3,FALSE))</f>
      </c>
      <c r="K10" s="87">
        <f>IF(ISERROR(VLOOKUP(CONCATENATE($F10," - ",K$5),WLList!$B$12:$D$165,3,FALSE)),"",VLOOKUP(CONCATENATE($F10," - ",K$5),WLList!$B$12:$D$165,3,FALSE))</f>
      </c>
      <c r="L10" s="87">
        <f>IF(ISERROR(VLOOKUP(CONCATENATE($F10," - ",L$5),WLList!$B$12:$D$165,3,FALSE)),"",VLOOKUP(CONCATENATE($F10," - ",L$5),WLList!$B$12:$D$165,3,FALSE))</f>
      </c>
      <c r="M10" s="87">
        <f>IF(ISERROR(VLOOKUP(CONCATENATE($F10," - ",M$5),WLList!$B$12:$D$165,3,FALSE)),"",VLOOKUP(CONCATENATE($F10," - ",M$5),WLList!$B$12:$D$165,3,FALSE))</f>
      </c>
      <c r="N10" s="87">
        <f>IF(ISERROR(VLOOKUP(CONCATENATE($F10," - ",N$5),WLList!$B$12:$D$165,3,FALSE)),"",VLOOKUP(CONCATENATE($F10," - ",N$5),WLList!$B$12:$D$165,3,FALSE))</f>
      </c>
      <c r="O10" s="87">
        <f>IF(ISERROR(VLOOKUP(CONCATENATE($F10," - ",O$5),WLList!$B$12:$D$165,3,FALSE)),"",VLOOKUP(CONCATENATE($F10," - ",O$5),WLList!$B$12:$D$165,3,FALSE))</f>
      </c>
      <c r="P10" s="87">
        <f>IF(ISERROR(VLOOKUP(CONCATENATE($F10," - ",P$5),WLList!$B$12:$D$165,3,FALSE)),"",VLOOKUP(CONCATENATE($F10," - ",P$5),WLList!$B$12:$D$165,3,FALSE))</f>
      </c>
      <c r="Q10" s="87">
        <f>IF(ISERROR(VLOOKUP(CONCATENATE($F10," - ",Q$5),WLList!$B$12:$D$165,3,FALSE)),"",VLOOKUP(CONCATENATE($F10," - ",Q$5),WLList!$B$12:$D$165,3,FALSE))</f>
      </c>
      <c r="R10" s="89">
        <f>IF(ISERROR(VLOOKUP(CONCATENATE($F10," - ",R$5),WLList!$B$12:$D$165,3,FALSE)),"",VLOOKUP(CONCATENATE($F10," - ",R$5),WLList!$B$12:$D$165,3,FALSE))</f>
      </c>
      <c r="S10" s="90"/>
      <c r="T10" s="91">
        <f t="shared" si="5"/>
        <v>0</v>
      </c>
      <c r="U10" s="92" t="s">
        <v>42</v>
      </c>
      <c r="V10" s="93" t="s">
        <v>42</v>
      </c>
      <c r="W10" s="94" t="str">
        <f t="shared" si="0"/>
        <v>Hid</v>
      </c>
      <c r="X10" s="95" t="str">
        <f t="shared" si="1"/>
        <v>Hideyuki Miyagawa</v>
      </c>
      <c r="Y10" s="96" t="str">
        <f t="shared" si="2"/>
        <v>JPNHM6</v>
      </c>
      <c r="Z10" s="17"/>
      <c r="AA10" s="3"/>
      <c r="AB10" s="74" t="s">
        <v>47</v>
      </c>
      <c r="AC10" s="75" t="s">
        <v>48</v>
      </c>
      <c r="AD10" s="76" t="e">
        <f t="shared" si="6"/>
        <v>#N/A</v>
      </c>
      <c r="AE10" s="76">
        <f t="shared" si="7"/>
      </c>
      <c r="AF10" s="77">
        <f t="shared" si="3"/>
      </c>
      <c r="AG10" s="97">
        <f t="shared" si="4"/>
      </c>
    </row>
    <row r="11" spans="1:33" ht="26.25" customHeight="1">
      <c r="A11" s="79" t="s">
        <v>49</v>
      </c>
      <c r="B11" s="80">
        <v>13</v>
      </c>
      <c r="C11" s="81" t="s">
        <v>50</v>
      </c>
      <c r="D11" s="82" t="s">
        <v>51</v>
      </c>
      <c r="E11" s="83" t="s">
        <v>52</v>
      </c>
      <c r="F11" s="84" t="s">
        <v>53</v>
      </c>
      <c r="G11" s="85">
        <f>IF(ISERROR(VLOOKUP(CONCATENATE($F11," - ",G$5),WLList!$B$12:$D$165,3,FALSE)),"",VLOOKUP(CONCATENATE($F11," - ",G$5),WLList!$B$12:$D$165,3,FALSE))</f>
      </c>
      <c r="H11" s="87">
        <f>IF(ISERROR(VLOOKUP(CONCATENATE($F11," - ",H$5),WLList!$B$12:$D$165,3,FALSE)),"",VLOOKUP(CONCATENATE($F11," - ",H$5),WLList!$B$12:$D$165,3,FALSE))</f>
      </c>
      <c r="I11" s="87">
        <f>IF(ISERROR(VLOOKUP(CONCATENATE($F11," - ",I$5),WLList!$B$12:$D$165,3,FALSE)),"",VLOOKUP(CONCATENATE($F11," - ",I$5),WLList!$B$12:$D$165,3,FALSE))</f>
      </c>
      <c r="J11" s="87">
        <f>IF(ISERROR(VLOOKUP(CONCATENATE($F11," - ",J$5),WLList!$B$12:$D$165,3,FALSE)),"",VLOOKUP(CONCATENATE($F11," - ",J$5),WLList!$B$12:$D$165,3,FALSE))</f>
      </c>
      <c r="K11" s="86">
        <f>IF(ISERROR(VLOOKUP(CONCATENATE($F11," - ",K$5),WLList!$B$12:$D$165,3,FALSE)),"",VLOOKUP(CONCATENATE($F11," - ",K$5),WLList!$B$12:$D$165,3,FALSE))</f>
      </c>
      <c r="L11" s="87">
        <f>IF(ISERROR(VLOOKUP(CONCATENATE($F11," - ",L$5),WLList!$B$12:$D$165,3,FALSE)),"",VLOOKUP(CONCATENATE($F11," - ",L$5),WLList!$B$12:$D$165,3,FALSE))</f>
      </c>
      <c r="M11" s="87">
        <f>IF(ISERROR(VLOOKUP(CONCATENATE($F11," - ",M$5),WLList!$B$12:$D$165,3,FALSE)),"",VLOOKUP(CONCATENATE($F11," - ",M$5),WLList!$B$12:$D$165,3,FALSE))</f>
      </c>
      <c r="N11" s="87">
        <f>IF(ISERROR(VLOOKUP(CONCATENATE($F11," - ",N$5),WLList!$B$12:$D$165,3,FALSE)),"",VLOOKUP(CONCATENATE($F11," - ",N$5),WLList!$B$12:$D$165,3,FALSE))</f>
      </c>
      <c r="O11" s="87">
        <f>IF(ISERROR(VLOOKUP(CONCATENATE($F11," - ",O$5),WLList!$B$12:$D$165,3,FALSE)),"",VLOOKUP(CONCATENATE($F11," - ",O$5),WLList!$B$12:$D$165,3,FALSE))</f>
      </c>
      <c r="P11" s="87">
        <f>IF(ISERROR(VLOOKUP(CONCATENATE($F11," - ",P$5),WLList!$B$12:$D$165,3,FALSE)),"",VLOOKUP(CONCATENATE($F11," - ",P$5),WLList!$B$12:$D$165,3,FALSE))</f>
      </c>
      <c r="Q11" s="87">
        <f>IF(ISERROR(VLOOKUP(CONCATENATE($F11," - ",Q$5),WLList!$B$12:$D$165,3,FALSE)),"",VLOOKUP(CONCATENATE($F11," - ",Q$5),WLList!$B$12:$D$165,3,FALSE))</f>
      </c>
      <c r="R11" s="89">
        <f>IF(ISERROR(VLOOKUP(CONCATENATE($F11," - ",R$5),WLList!$B$12:$D$165,3,FALSE)),"",VLOOKUP(CONCATENATE($F11," - ",R$5),WLList!$B$12:$D$165,3,FALSE))</f>
      </c>
      <c r="S11" s="90"/>
      <c r="T11" s="91">
        <f t="shared" si="5"/>
        <v>0</v>
      </c>
      <c r="U11" s="92" t="s">
        <v>49</v>
      </c>
      <c r="V11" s="93" t="s">
        <v>49</v>
      </c>
      <c r="W11" s="94" t="str">
        <f t="shared" si="0"/>
        <v>Ura</v>
      </c>
      <c r="X11" s="95" t="str">
        <f t="shared" si="1"/>
        <v>Urara Fujii</v>
      </c>
      <c r="Y11" s="96" t="str">
        <f t="shared" si="2"/>
        <v>JPNUF1</v>
      </c>
      <c r="Z11" s="17"/>
      <c r="AB11" s="74" t="s">
        <v>54</v>
      </c>
      <c r="AC11" s="75" t="s">
        <v>55</v>
      </c>
      <c r="AD11" s="76" t="e">
        <f t="shared" si="6"/>
        <v>#N/A</v>
      </c>
      <c r="AE11" s="76">
        <f t="shared" si="7"/>
      </c>
      <c r="AF11" s="77">
        <f t="shared" si="3"/>
      </c>
      <c r="AG11" s="78">
        <f t="shared" si="4"/>
      </c>
    </row>
    <row r="12" spans="1:33" ht="26.25" customHeight="1">
      <c r="A12" s="98">
        <v>1</v>
      </c>
      <c r="B12" s="99">
        <v>14</v>
      </c>
      <c r="C12" s="100" t="s">
        <v>56</v>
      </c>
      <c r="D12" s="101" t="s">
        <v>57</v>
      </c>
      <c r="E12" s="102" t="s">
        <v>58</v>
      </c>
      <c r="F12" s="103" t="s">
        <v>59</v>
      </c>
      <c r="G12" s="104">
        <f>IF(ISERROR(VLOOKUP(CONCATENATE($F12," - ",G$5),WLList!$B$12:$D$165,3,FALSE)),"",VLOOKUP(CONCATENATE($F12," - ",G$5),WLList!$B$12:$D$165,3,FALSE))</f>
      </c>
      <c r="H12" s="105">
        <f>IF(ISERROR(VLOOKUP(CONCATENATE($F12," - ",H$5),WLList!$B$12:$D$165,3,FALSE)),"",VLOOKUP(CONCATENATE($F12," - ",H$5),WLList!$B$12:$D$165,3,FALSE))</f>
      </c>
      <c r="I12" s="105">
        <f>IF(ISERROR(VLOOKUP(CONCATENATE($F12," - ",I$5),WLList!$B$12:$D$165,3,FALSE)),"",VLOOKUP(CONCATENATE($F12," - ",I$5),WLList!$B$12:$D$165,3,FALSE))</f>
      </c>
      <c r="J12" s="105">
        <f>IF(ISERROR(VLOOKUP(CONCATENATE($F12," - ",J$5),WLList!$B$12:$D$165,3,FALSE)),"",VLOOKUP(CONCATENATE($F12," - ",J$5),WLList!$B$12:$D$165,3,FALSE))</f>
      </c>
      <c r="K12" s="105">
        <f>IF(ISERROR(VLOOKUP(CONCATENATE($F12," - ",K$5),WLList!$B$12:$D$165,3,FALSE)),"",VLOOKUP(CONCATENATE($F12," - ",K$5),WLList!$B$12:$D$165,3,FALSE))</f>
      </c>
      <c r="L12" s="106">
        <f>IF(ISERROR(VLOOKUP(CONCATENATE($F12," - ",L$5),WLList!$B$12:$D$165,3,FALSE)),"",VLOOKUP(CONCATENATE($F12," - ",L$5),WLList!$B$12:$D$165,3,FALSE))</f>
      </c>
      <c r="M12" s="107" t="str">
        <f>IF(ISERROR(VLOOKUP(CONCATENATE($F12," - ",M$5),WLList!$B$12:$D$165,3,FALSE)),"",VLOOKUP(CONCATENATE($F12," - ",M$5),WLList!$B$12:$D$165,3,FALSE))</f>
        <v>×</v>
      </c>
      <c r="N12" s="107" t="str">
        <f>IF(ISERROR(VLOOKUP(CONCATENATE($F12," - ",N$5),WLList!$B$12:$D$165,3,FALSE)),"",VLOOKUP(CONCATENATE($F12," - ",N$5),WLList!$B$12:$D$165,3,FALSE))</f>
        <v>×</v>
      </c>
      <c r="O12" s="107" t="str">
        <f>IF(ISERROR(VLOOKUP(CONCATENATE($F12," - ",O$5),WLList!$B$12:$D$165,3,FALSE)),"",VLOOKUP(CONCATENATE($F12," - ",O$5),WLList!$B$12:$D$165,3,FALSE))</f>
        <v>○</v>
      </c>
      <c r="P12" s="107" t="str">
        <f>IF(ISERROR(VLOOKUP(CONCATENATE($F12," - ",P$5),WLList!$B$12:$D$165,3,FALSE)),"",VLOOKUP(CONCATENATE($F12," - ",P$5),WLList!$B$12:$D$165,3,FALSE))</f>
        <v>×</v>
      </c>
      <c r="Q12" s="107" t="str">
        <f>IF(ISERROR(VLOOKUP(CONCATENATE($F12," - ",Q$5),WLList!$B$12:$D$165,3,FALSE)),"",VLOOKUP(CONCATENATE($F12," - ",Q$5),WLList!$B$12:$D$165,3,FALSE))</f>
        <v>○</v>
      </c>
      <c r="R12" s="108">
        <f>IF(ISERROR(VLOOKUP(CONCATENATE($F12," - ",R$5),WLList!$B$12:$D$165,3,FALSE)),"",VLOOKUP(CONCATENATE($F12," - ",R$5),WLList!$B$12:$D$165,3,FALSE))</f>
      </c>
      <c r="S12" s="109"/>
      <c r="T12" s="110">
        <f t="shared" si="5"/>
        <v>2</v>
      </c>
      <c r="U12" s="111">
        <v>4</v>
      </c>
      <c r="V12" s="93" t="str">
        <f aca="true" t="shared" si="8" ref="V12:V18">CONCATENATE($V$6,$U12)</f>
        <v>Q4</v>
      </c>
      <c r="W12" s="94" t="str">
        <f t="shared" si="0"/>
        <v>Tos</v>
      </c>
      <c r="X12" s="95" t="str">
        <f t="shared" si="1"/>
        <v>Toshio Toya</v>
      </c>
      <c r="Y12" s="96" t="str">
        <f t="shared" si="2"/>
        <v>JPNTT2</v>
      </c>
      <c r="Z12" s="17"/>
      <c r="AB12" s="74" t="s">
        <v>60</v>
      </c>
      <c r="AC12" s="75" t="s">
        <v>61</v>
      </c>
      <c r="AD12" s="76" t="e">
        <f t="shared" si="6"/>
        <v>#N/A</v>
      </c>
      <c r="AE12" s="76">
        <f t="shared" si="7"/>
      </c>
      <c r="AF12" s="77">
        <f t="shared" si="3"/>
      </c>
      <c r="AG12" s="78">
        <f t="shared" si="4"/>
      </c>
    </row>
    <row r="13" spans="1:33" ht="26.25" customHeight="1">
      <c r="A13" s="112">
        <v>2</v>
      </c>
      <c r="B13" s="113">
        <v>15</v>
      </c>
      <c r="C13" s="114" t="s">
        <v>62</v>
      </c>
      <c r="D13" s="115" t="s">
        <v>63</v>
      </c>
      <c r="E13" s="116" t="s">
        <v>64</v>
      </c>
      <c r="F13" s="117" t="s">
        <v>65</v>
      </c>
      <c r="G13" s="118">
        <f>IF(ISERROR(VLOOKUP(CONCATENATE($F13," - ",G$5),WLList!$B$12:$D$165,3,FALSE)),"",VLOOKUP(CONCATENATE($F13," - ",G$5),WLList!$B$12:$D$165,3,FALSE))</f>
      </c>
      <c r="H13" s="119">
        <f>IF(ISERROR(VLOOKUP(CONCATENATE($F13," - ",H$5),WLList!$B$12:$D$165,3,FALSE)),"",VLOOKUP(CONCATENATE($F13," - ",H$5),WLList!$B$12:$D$165,3,FALSE))</f>
      </c>
      <c r="I13" s="119">
        <f>IF(ISERROR(VLOOKUP(CONCATENATE($F13," - ",I$5),WLList!$B$12:$D$165,3,FALSE)),"",VLOOKUP(CONCATENATE($F13," - ",I$5),WLList!$B$12:$D$165,3,FALSE))</f>
      </c>
      <c r="J13" s="119">
        <f>IF(ISERROR(VLOOKUP(CONCATENATE($F13," - ",J$5),WLList!$B$12:$D$165,3,FALSE)),"",VLOOKUP(CONCATENATE($F13," - ",J$5),WLList!$B$12:$D$165,3,FALSE))</f>
      </c>
      <c r="K13" s="119">
        <f>IF(ISERROR(VLOOKUP(CONCATENATE($F13," - ",K$5),WLList!$B$12:$D$165,3,FALSE)),"",VLOOKUP(CONCATENATE($F13," - ",K$5),WLList!$B$12:$D$165,3,FALSE))</f>
      </c>
      <c r="L13" s="120" t="str">
        <f>IF(ISERROR(VLOOKUP(CONCATENATE($F13," - ",L$5),WLList!$B$12:$D$165,3,FALSE)),"",VLOOKUP(CONCATENATE($F13," - ",L$5),WLList!$B$12:$D$165,3,FALSE))</f>
        <v>○</v>
      </c>
      <c r="M13" s="121">
        <f>IF(ISERROR(VLOOKUP(CONCATENATE($F13," - ",M$5),WLList!$B$12:$D$165,3,FALSE)),"",VLOOKUP(CONCATENATE($F13," - ",M$5),WLList!$B$12:$D$165,3,FALSE))</f>
      </c>
      <c r="N13" s="120" t="str">
        <f>IF(ISERROR(VLOOKUP(CONCATENATE($F13," - ",N$5),WLList!$B$12:$D$165,3,FALSE)),"",VLOOKUP(CONCATENATE($F13," - ",N$5),WLList!$B$12:$D$165,3,FALSE))</f>
        <v>×</v>
      </c>
      <c r="O13" s="120" t="str">
        <f>IF(ISERROR(VLOOKUP(CONCATENATE($F13," - ",O$5),WLList!$B$12:$D$165,3,FALSE)),"",VLOOKUP(CONCATENATE($F13," - ",O$5),WLList!$B$12:$D$165,3,FALSE))</f>
        <v>×</v>
      </c>
      <c r="P13" s="120" t="str">
        <f>IF(ISERROR(VLOOKUP(CONCATENATE($F13," - ",P$5),WLList!$B$12:$D$165,3,FALSE)),"",VLOOKUP(CONCATENATE($F13," - ",P$5),WLList!$B$12:$D$165,3,FALSE))</f>
        <v>○</v>
      </c>
      <c r="Q13" s="120" t="str">
        <f>IF(ISERROR(VLOOKUP(CONCATENATE($F13," - ",Q$5),WLList!$B$12:$D$165,3,FALSE)),"",VLOOKUP(CONCATENATE($F13," - ",Q$5),WLList!$B$12:$D$165,3,FALSE))</f>
        <v>○</v>
      </c>
      <c r="R13" s="122">
        <f>IF(ISERROR(VLOOKUP(CONCATENATE($F13," - ",R$5),WLList!$B$12:$D$165,3,FALSE)),"",VLOOKUP(CONCATENATE($F13," - ",R$5),WLList!$B$12:$D$165,3,FALSE))</f>
      </c>
      <c r="S13" s="123"/>
      <c r="T13" s="124">
        <f t="shared" si="5"/>
        <v>3</v>
      </c>
      <c r="U13" s="125">
        <v>3</v>
      </c>
      <c r="V13" s="93" t="str">
        <f t="shared" si="8"/>
        <v>Q3</v>
      </c>
      <c r="W13" s="94" t="str">
        <f t="shared" si="0"/>
        <v>Shu</v>
      </c>
      <c r="X13" s="95" t="str">
        <f t="shared" si="1"/>
        <v>Shunsuke Murakoshi</v>
      </c>
      <c r="Y13" s="96" t="str">
        <f t="shared" si="2"/>
        <v>JPNSM7</v>
      </c>
      <c r="Z13" s="17"/>
      <c r="AB13" s="74" t="s">
        <v>66</v>
      </c>
      <c r="AC13" s="75" t="s">
        <v>67</v>
      </c>
      <c r="AD13" s="76" t="e">
        <f t="shared" si="6"/>
        <v>#N/A</v>
      </c>
      <c r="AE13" s="76">
        <f t="shared" si="7"/>
      </c>
      <c r="AF13" s="77">
        <f t="shared" si="3"/>
      </c>
      <c r="AG13" s="78">
        <f t="shared" si="4"/>
      </c>
    </row>
    <row r="14" spans="1:33" ht="26.25" customHeight="1">
      <c r="A14" s="79">
        <v>3</v>
      </c>
      <c r="B14" s="80">
        <v>16</v>
      </c>
      <c r="C14" s="81" t="s">
        <v>68</v>
      </c>
      <c r="D14" s="82" t="s">
        <v>69</v>
      </c>
      <c r="E14" s="83" t="s">
        <v>70</v>
      </c>
      <c r="F14" s="84" t="s">
        <v>71</v>
      </c>
      <c r="G14" s="85">
        <f>IF(ISERROR(VLOOKUP(CONCATENATE($F14," - ",G$5),WLList!$B$12:$D$165,3,FALSE)),"",VLOOKUP(CONCATENATE($F14," - ",G$5),WLList!$B$12:$D$165,3,FALSE))</f>
      </c>
      <c r="H14" s="87">
        <f>IF(ISERROR(VLOOKUP(CONCATENATE($F14," - ",H$5),WLList!$B$12:$D$165,3,FALSE)),"",VLOOKUP(CONCATENATE($F14," - ",H$5),WLList!$B$12:$D$165,3,FALSE))</f>
      </c>
      <c r="I14" s="87">
        <f>IF(ISERROR(VLOOKUP(CONCATENATE($F14," - ",I$5),WLList!$B$12:$D$165,3,FALSE)),"",VLOOKUP(CONCATENATE($F14," - ",I$5),WLList!$B$12:$D$165,3,FALSE))</f>
      </c>
      <c r="J14" s="87">
        <f>IF(ISERROR(VLOOKUP(CONCATENATE($F14," - ",J$5),WLList!$B$12:$D$165,3,FALSE)),"",VLOOKUP(CONCATENATE($F14," - ",J$5),WLList!$B$12:$D$165,3,FALSE))</f>
      </c>
      <c r="K14" s="87">
        <f>IF(ISERROR(VLOOKUP(CONCATENATE($F14," - ",K$5),WLList!$B$12:$D$165,3,FALSE)),"",VLOOKUP(CONCATENATE($F14," - ",K$5),WLList!$B$12:$D$165,3,FALSE))</f>
      </c>
      <c r="L14" s="126" t="str">
        <f>IF(ISERROR(VLOOKUP(CONCATENATE($F14," - ",L$5),WLList!$B$12:$D$165,3,FALSE)),"",VLOOKUP(CONCATENATE($F14," - ",L$5),WLList!$B$12:$D$165,3,FALSE))</f>
        <v>○</v>
      </c>
      <c r="M14" s="126" t="str">
        <f>IF(ISERROR(VLOOKUP(CONCATENATE($F14," - ",M$5),WLList!$B$12:$D$165,3,FALSE)),"",VLOOKUP(CONCATENATE($F14," - ",M$5),WLList!$B$12:$D$165,3,FALSE))</f>
        <v>○</v>
      </c>
      <c r="N14" s="127">
        <f>IF(ISERROR(VLOOKUP(CONCATENATE($F14," - ",N$5),WLList!$B$12:$D$165,3,FALSE)),"",VLOOKUP(CONCATENATE($F14," - ",N$5),WLList!$B$12:$D$165,3,FALSE))</f>
      </c>
      <c r="O14" s="126" t="str">
        <f>IF(ISERROR(VLOOKUP(CONCATENATE($F14," - ",O$5),WLList!$B$12:$D$165,3,FALSE)),"",VLOOKUP(CONCATENATE($F14," - ",O$5),WLList!$B$12:$D$165,3,FALSE))</f>
        <v>○</v>
      </c>
      <c r="P14" s="126" t="str">
        <f>IF(ISERROR(VLOOKUP(CONCATENATE($F14," - ",P$5),WLList!$B$12:$D$165,3,FALSE)),"",VLOOKUP(CONCATENATE($F14," - ",P$5),WLList!$B$12:$D$165,3,FALSE))</f>
        <v>×</v>
      </c>
      <c r="Q14" s="126" t="str">
        <f>IF(ISERROR(VLOOKUP(CONCATENATE($F14," - ",Q$5),WLList!$B$12:$D$165,3,FALSE)),"",VLOOKUP(CONCATENATE($F14," - ",Q$5),WLList!$B$12:$D$165,3,FALSE))</f>
        <v>○</v>
      </c>
      <c r="R14" s="128">
        <f>IF(ISERROR(VLOOKUP(CONCATENATE($F14," - ",R$5),WLList!$B$12:$D$165,3,FALSE)),"",VLOOKUP(CONCATENATE($F14," - ",R$5),WLList!$B$12:$D$165,3,FALSE))</f>
      </c>
      <c r="S14" s="129"/>
      <c r="T14" s="130">
        <f>COUNTIF(G14:R14,"○")+S14</f>
        <v>4</v>
      </c>
      <c r="U14" s="131">
        <v>2</v>
      </c>
      <c r="V14" s="93" t="str">
        <f t="shared" si="8"/>
        <v>Q2</v>
      </c>
      <c r="W14" s="94" t="str">
        <f>IF(U14="","",F14)</f>
        <v>Mak</v>
      </c>
      <c r="X14" s="95" t="str">
        <f>C14</f>
        <v>Makoto Nakano</v>
      </c>
      <c r="Y14" s="96" t="str">
        <f>E14</f>
        <v>JPNMN1</v>
      </c>
      <c r="Z14" s="17"/>
      <c r="AB14" s="74" t="s">
        <v>72</v>
      </c>
      <c r="AC14" s="75" t="s">
        <v>73</v>
      </c>
      <c r="AD14" s="76" t="e">
        <f t="shared" si="6"/>
        <v>#N/A</v>
      </c>
      <c r="AE14" s="76">
        <f>IF(ISERROR(AD14),"",AD14)</f>
      </c>
      <c r="AF14" s="77">
        <f t="shared" si="3"/>
      </c>
      <c r="AG14" s="78">
        <f t="shared" si="4"/>
      </c>
    </row>
    <row r="15" spans="1:33" ht="26.25" customHeight="1">
      <c r="A15" s="79">
        <v>4</v>
      </c>
      <c r="B15" s="80">
        <v>27</v>
      </c>
      <c r="C15" s="81" t="s">
        <v>74</v>
      </c>
      <c r="D15" s="82" t="s">
        <v>75</v>
      </c>
      <c r="E15" s="83" t="s">
        <v>76</v>
      </c>
      <c r="F15" s="84" t="s">
        <v>77</v>
      </c>
      <c r="G15" s="85">
        <f>IF(ISERROR(VLOOKUP(CONCATENATE($F15," - ",G$5),WLList!$B$12:$D$165,3,FALSE)),"",VLOOKUP(CONCATENATE($F15," - ",G$5),WLList!$B$12:$D$165,3,FALSE))</f>
      </c>
      <c r="H15" s="87">
        <f>IF(ISERROR(VLOOKUP(CONCATENATE($F15," - ",H$5),WLList!$B$12:$D$165,3,FALSE)),"",VLOOKUP(CONCATENATE($F15," - ",H$5),WLList!$B$12:$D$165,3,FALSE))</f>
      </c>
      <c r="I15" s="87">
        <f>IF(ISERROR(VLOOKUP(CONCATENATE($F15," - ",I$5),WLList!$B$12:$D$165,3,FALSE)),"",VLOOKUP(CONCATENATE($F15," - ",I$5),WLList!$B$12:$D$165,3,FALSE))</f>
      </c>
      <c r="J15" s="87">
        <f>IF(ISERROR(VLOOKUP(CONCATENATE($F15," - ",J$5),WLList!$B$12:$D$165,3,FALSE)),"",VLOOKUP(CONCATENATE($F15," - ",J$5),WLList!$B$12:$D$165,3,FALSE))</f>
      </c>
      <c r="K15" s="87">
        <f>IF(ISERROR(VLOOKUP(CONCATENATE($F15," - ",K$5),WLList!$B$12:$D$165,3,FALSE)),"",VLOOKUP(CONCATENATE($F15," - ",K$5),WLList!$B$12:$D$165,3,FALSE))</f>
      </c>
      <c r="L15" s="126" t="str">
        <f>IF(ISERROR(VLOOKUP(CONCATENATE($F15," - ",L$5),WLList!$B$12:$D$165,3,FALSE)),"",VLOOKUP(CONCATENATE($F15," - ",L$5),WLList!$B$12:$D$165,3,FALSE))</f>
        <v>×</v>
      </c>
      <c r="M15" s="126" t="str">
        <f>IF(ISERROR(VLOOKUP(CONCATENATE($F15," - ",M$5),WLList!$B$12:$D$165,3,FALSE)),"",VLOOKUP(CONCATENATE($F15," - ",M$5),WLList!$B$12:$D$165,3,FALSE))</f>
        <v>○</v>
      </c>
      <c r="N15" s="126" t="str">
        <f>IF(ISERROR(VLOOKUP(CONCATENATE($F15," - ",N$5),WLList!$B$12:$D$165,3,FALSE)),"",VLOOKUP(CONCATENATE($F15," - ",N$5),WLList!$B$12:$D$165,3,FALSE))</f>
        <v>×</v>
      </c>
      <c r="O15" s="132">
        <f>IF(ISERROR(VLOOKUP(CONCATENATE($F15," - ",O$5),WLList!$B$12:$D$165,3,FALSE)),"",VLOOKUP(CONCATENATE($F15," - ",O$5),WLList!$B$12:$D$165,3,FALSE))</f>
      </c>
      <c r="P15" s="126" t="str">
        <f>IF(ISERROR(VLOOKUP(CONCATENATE($F15," - ",P$5),WLList!$B$12:$D$165,3,FALSE)),"",VLOOKUP(CONCATENATE($F15," - ",P$5),WLList!$B$12:$D$165,3,FALSE))</f>
        <v>×</v>
      </c>
      <c r="Q15" s="126" t="str">
        <f>IF(ISERROR(VLOOKUP(CONCATENATE($F15," - ",Q$5),WLList!$B$12:$D$165,3,FALSE)),"",VLOOKUP(CONCATENATE($F15," - ",Q$5),WLList!$B$12:$D$165,3,FALSE))</f>
        <v>○</v>
      </c>
      <c r="R15" s="128">
        <f>IF(ISERROR(VLOOKUP(CONCATENATE($F15," - ",R$5),WLList!$B$12:$D$165,3,FALSE)),"",VLOOKUP(CONCATENATE($F15," - ",R$5),WLList!$B$12:$D$165,3,FALSE))</f>
      </c>
      <c r="S15" s="129"/>
      <c r="T15" s="130">
        <f>COUNTIF(G15:R15,"○")+S15</f>
        <v>2</v>
      </c>
      <c r="U15" s="131">
        <v>5</v>
      </c>
      <c r="V15" s="93" t="str">
        <f t="shared" si="8"/>
        <v>Q5</v>
      </c>
      <c r="W15" s="94" t="str">
        <f>IF(U15="","",F15)</f>
        <v>Mar</v>
      </c>
      <c r="X15" s="95" t="str">
        <f>C15</f>
        <v>Maria Kami</v>
      </c>
      <c r="Y15" s="96" t="str">
        <f>E15</f>
        <v>JPNMK14</v>
      </c>
      <c r="Z15" s="17"/>
      <c r="AB15" s="74" t="s">
        <v>78</v>
      </c>
      <c r="AC15" s="75" t="s">
        <v>79</v>
      </c>
      <c r="AD15" s="76" t="e">
        <f>VLOOKUP(AC15,$V$7:$Y$41,2,FALSE)</f>
        <v>#N/A</v>
      </c>
      <c r="AE15" s="76">
        <f>IF(ISERROR(AD15),"",AD15)</f>
      </c>
      <c r="AF15" s="77">
        <f t="shared" si="3"/>
      </c>
      <c r="AG15" s="78">
        <f t="shared" si="4"/>
      </c>
    </row>
    <row r="16" spans="1:33" ht="26.25" customHeight="1">
      <c r="A16" s="79">
        <v>5</v>
      </c>
      <c r="B16" s="80" t="s">
        <v>80</v>
      </c>
      <c r="C16" s="81" t="s">
        <v>81</v>
      </c>
      <c r="D16" s="82" t="s">
        <v>82</v>
      </c>
      <c r="E16" s="83" t="s">
        <v>83</v>
      </c>
      <c r="F16" s="84" t="s">
        <v>84</v>
      </c>
      <c r="G16" s="85">
        <f>IF(ISERROR(VLOOKUP(CONCATENATE($F16," - ",G$5),WLList!$B$12:$D$165,3,FALSE)),"",VLOOKUP(CONCATENATE($F16," - ",G$5),WLList!$B$12:$D$165,3,FALSE))</f>
      </c>
      <c r="H16" s="87">
        <f>IF(ISERROR(VLOOKUP(CONCATENATE($F16," - ",H$5),WLList!$B$12:$D$165,3,FALSE)),"",VLOOKUP(CONCATENATE($F16," - ",H$5),WLList!$B$12:$D$165,3,FALSE))</f>
      </c>
      <c r="I16" s="87">
        <f>IF(ISERROR(VLOOKUP(CONCATENATE($F16," - ",I$5),WLList!$B$12:$D$165,3,FALSE)),"",VLOOKUP(CONCATENATE($F16," - ",I$5),WLList!$B$12:$D$165,3,FALSE))</f>
      </c>
      <c r="J16" s="87">
        <f>IF(ISERROR(VLOOKUP(CONCATENATE($F16," - ",J$5),WLList!$B$12:$D$165,3,FALSE)),"",VLOOKUP(CONCATENATE($F16," - ",J$5),WLList!$B$12:$D$165,3,FALSE))</f>
      </c>
      <c r="K16" s="87">
        <f>IF(ISERROR(VLOOKUP(CONCATENATE($F16," - ",K$5),WLList!$B$12:$D$165,3,FALSE)),"",VLOOKUP(CONCATENATE($F16," - ",K$5),WLList!$B$12:$D$165,3,FALSE))</f>
      </c>
      <c r="L16" s="126" t="str">
        <f>IF(ISERROR(VLOOKUP(CONCATENATE($F16," - ",L$5),WLList!$B$12:$D$165,3,FALSE)),"",VLOOKUP(CONCATENATE($F16," - ",L$5),WLList!$B$12:$D$165,3,FALSE))</f>
        <v>○</v>
      </c>
      <c r="M16" s="126" t="str">
        <f>IF(ISERROR(VLOOKUP(CONCATENATE($F16," - ",M$5),WLList!$B$12:$D$165,3,FALSE)),"",VLOOKUP(CONCATENATE($F16," - ",M$5),WLList!$B$12:$D$165,3,FALSE))</f>
        <v>×</v>
      </c>
      <c r="N16" s="126" t="str">
        <f>IF(ISERROR(VLOOKUP(CONCATENATE($F16," - ",N$5),WLList!$B$12:$D$165,3,FALSE)),"",VLOOKUP(CONCATENATE($F16," - ",N$5),WLList!$B$12:$D$165,3,FALSE))</f>
        <v>○</v>
      </c>
      <c r="O16" s="126" t="str">
        <f>IF(ISERROR(VLOOKUP(CONCATENATE($F16," - ",O$5),WLList!$B$12:$D$165,3,FALSE)),"",VLOOKUP(CONCATENATE($F16," - ",O$5),WLList!$B$12:$D$165,3,FALSE))</f>
        <v>○</v>
      </c>
      <c r="P16" s="127">
        <f>IF(ISERROR(VLOOKUP(CONCATENATE($F16," - ",P$5),WLList!$B$12:$D$165,3,FALSE)),"",VLOOKUP(CONCATENATE($F16," - ",P$5),WLList!$B$12:$D$165,3,FALSE))</f>
      </c>
      <c r="Q16" s="126" t="str">
        <f>IF(ISERROR(VLOOKUP(CONCATENATE($F16," - ",Q$5),WLList!$B$12:$D$165,3,FALSE)),"",VLOOKUP(CONCATENATE($F16," - ",Q$5),WLList!$B$12:$D$165,3,FALSE))</f>
        <v>○</v>
      </c>
      <c r="R16" s="128">
        <f>IF(ISERROR(VLOOKUP(CONCATENATE($F16," - ",R$5),WLList!$B$12:$D$165,3,FALSE)),"",VLOOKUP(CONCATENATE($F16," - ",R$5),WLList!$B$12:$D$165,3,FALSE))</f>
      </c>
      <c r="S16" s="129"/>
      <c r="T16" s="130">
        <f t="shared" si="5"/>
        <v>4</v>
      </c>
      <c r="U16" s="131">
        <v>1</v>
      </c>
      <c r="V16" s="93" t="str">
        <f t="shared" si="8"/>
        <v>Q1</v>
      </c>
      <c r="W16" s="94" t="str">
        <f>IF(U16="","",F16)</f>
        <v>Yuk</v>
      </c>
      <c r="X16" s="95" t="str">
        <f>C16</f>
        <v>Yuka Nagahori</v>
      </c>
      <c r="Y16" s="96" t="str">
        <f>E16</f>
        <v>JPNYN2</v>
      </c>
      <c r="Z16" s="17"/>
      <c r="AB16" s="74" t="s">
        <v>85</v>
      </c>
      <c r="AC16" s="75" t="s">
        <v>86</v>
      </c>
      <c r="AD16" s="76" t="e">
        <f>VLOOKUP(AC16,$V$7:$Y$41,2,FALSE)</f>
        <v>#N/A</v>
      </c>
      <c r="AE16" s="76">
        <f>IF(ISERROR(AD16),"",AD16)</f>
      </c>
      <c r="AF16" s="77">
        <f t="shared" si="3"/>
      </c>
      <c r="AG16" s="78">
        <f t="shared" si="4"/>
      </c>
    </row>
    <row r="17" spans="1:33" ht="26.25" customHeight="1">
      <c r="A17" s="79">
        <v>6</v>
      </c>
      <c r="B17" s="80" t="s">
        <v>80</v>
      </c>
      <c r="C17" s="81" t="s">
        <v>87</v>
      </c>
      <c r="D17" s="133" t="s">
        <v>88</v>
      </c>
      <c r="E17" s="83" t="s">
        <v>89</v>
      </c>
      <c r="F17" s="84" t="s">
        <v>90</v>
      </c>
      <c r="G17" s="85">
        <f>IF(ISERROR(VLOOKUP(CONCATENATE($F17," - ",G$5),WLList!$B$12:$D$165,3,FALSE)),"",VLOOKUP(CONCATENATE($F17," - ",G$5),WLList!$B$12:$D$165,3,FALSE))</f>
      </c>
      <c r="H17" s="87">
        <f>IF(ISERROR(VLOOKUP(CONCATENATE($F17," - ",H$5),WLList!$B$12:$D$165,3,FALSE)),"",VLOOKUP(CONCATENATE($F17," - ",H$5),WLList!$B$12:$D$165,3,FALSE))</f>
      </c>
      <c r="I17" s="87">
        <f>IF(ISERROR(VLOOKUP(CONCATENATE($F17," - ",I$5),WLList!$B$12:$D$165,3,FALSE)),"",VLOOKUP(CONCATENATE($F17," - ",I$5),WLList!$B$12:$D$165,3,FALSE))</f>
      </c>
      <c r="J17" s="87">
        <f>IF(ISERROR(VLOOKUP(CONCATENATE($F17," - ",J$5),WLList!$B$12:$D$165,3,FALSE)),"",VLOOKUP(CONCATENATE($F17," - ",J$5),WLList!$B$12:$D$165,3,FALSE))</f>
      </c>
      <c r="K17" s="87">
        <f>IF(ISERROR(VLOOKUP(CONCATENATE($F17," - ",K$5),WLList!$B$12:$D$165,3,FALSE)),"",VLOOKUP(CONCATENATE($F17," - ",K$5),WLList!$B$12:$D$165,3,FALSE))</f>
      </c>
      <c r="L17" s="126" t="str">
        <f>IF(ISERROR(VLOOKUP(CONCATENATE($F17," - ",L$5),WLList!$B$12:$D$165,3,FALSE)),"",VLOOKUP(CONCATENATE($F17," - ",L$5),WLList!$B$12:$D$165,3,FALSE))</f>
        <v>×</v>
      </c>
      <c r="M17" s="126" t="str">
        <f>IF(ISERROR(VLOOKUP(CONCATENATE($F17," - ",M$5),WLList!$B$12:$D$165,3,FALSE)),"",VLOOKUP(CONCATENATE($F17," - ",M$5),WLList!$B$12:$D$165,3,FALSE))</f>
        <v>×</v>
      </c>
      <c r="N17" s="126" t="str">
        <f>IF(ISERROR(VLOOKUP(CONCATENATE($F17," - ",N$5),WLList!$B$12:$D$165,3,FALSE)),"",VLOOKUP(CONCATENATE($F17," - ",N$5),WLList!$B$12:$D$165,3,FALSE))</f>
        <v>×</v>
      </c>
      <c r="O17" s="126" t="str">
        <f>IF(ISERROR(VLOOKUP(CONCATENATE($F17," - ",O$5),WLList!$B$12:$D$165,3,FALSE)),"",VLOOKUP(CONCATENATE($F17," - ",O$5),WLList!$B$12:$D$165,3,FALSE))</f>
        <v>×</v>
      </c>
      <c r="P17" s="126" t="str">
        <f>IF(ISERROR(VLOOKUP(CONCATENATE($F17," - ",P$5),WLList!$B$12:$D$165,3,FALSE)),"",VLOOKUP(CONCATENATE($F17," - ",P$5),WLList!$B$12:$D$165,3,FALSE))</f>
        <v>×</v>
      </c>
      <c r="Q17" s="132">
        <f>IF(ISERROR(VLOOKUP(CONCATENATE($F17," - ",Q$5),WLList!$B$12:$D$165,3,FALSE)),"",VLOOKUP(CONCATENATE($F17," - ",Q$5),WLList!$B$12:$D$165,3,FALSE))</f>
      </c>
      <c r="R17" s="128">
        <f>IF(ISERROR(VLOOKUP(CONCATENATE($F17," - ",R$5),WLList!$B$12:$D$165,3,FALSE)),"",VLOOKUP(CONCATENATE($F17," - ",R$5),WLList!$B$12:$D$165,3,FALSE))</f>
      </c>
      <c r="S17" s="129"/>
      <c r="T17" s="130">
        <f t="shared" si="5"/>
        <v>0</v>
      </c>
      <c r="U17" s="131">
        <v>6</v>
      </c>
      <c r="V17" s="93" t="str">
        <f t="shared" si="8"/>
        <v>Q6</v>
      </c>
      <c r="W17" s="94" t="str">
        <f t="shared" si="0"/>
        <v>Tom</v>
      </c>
      <c r="X17" s="95" t="str">
        <f t="shared" si="1"/>
        <v>Tomoaki Tsutsumi</v>
      </c>
      <c r="Y17" s="96" t="str">
        <f t="shared" si="2"/>
        <v>JPNTT14</v>
      </c>
      <c r="Z17" s="17"/>
      <c r="AB17" s="74" t="s">
        <v>91</v>
      </c>
      <c r="AC17" s="75" t="s">
        <v>92</v>
      </c>
      <c r="AD17" s="76" t="e">
        <f>VLOOKUP(AC17,$V$7:$Y$41,2,FALSE)</f>
        <v>#N/A</v>
      </c>
      <c r="AE17" s="76">
        <f t="shared" si="7"/>
      </c>
      <c r="AF17" s="77">
        <f t="shared" si="3"/>
      </c>
      <c r="AG17" s="78">
        <f t="shared" si="4"/>
      </c>
    </row>
    <row r="18" spans="1:33" ht="12.75" customHeight="1" hidden="1">
      <c r="A18" s="134"/>
      <c r="B18" s="135"/>
      <c r="C18" s="136"/>
      <c r="D18" s="137"/>
      <c r="E18" s="138"/>
      <c r="F18" s="139"/>
      <c r="G18" s="140">
        <f>IF(ISERROR(VLOOKUP(CONCATENATE($F18," - ",G$5),WLList!$B$12:$D$165,3,FALSE)),"",VLOOKUP(CONCATENATE($F18," - ",G$5),WLList!$B$12:$D$165,3,FALSE))</f>
      </c>
      <c r="H18" s="141">
        <f>IF(ISERROR(VLOOKUP(CONCATENATE($F18," - ",H$5),WLList!$B$12:$D$165,3,FALSE)),"",VLOOKUP(CONCATENATE($F18," - ",H$5),WLList!$B$12:$D$165,3,FALSE))</f>
      </c>
      <c r="I18" s="141">
        <f>IF(ISERROR(VLOOKUP(CONCATENATE($F18," - ",I$5),WLList!$B$12:$D$165,3,FALSE)),"",VLOOKUP(CONCATENATE($F18," - ",I$5),WLList!$B$12:$D$165,3,FALSE))</f>
      </c>
      <c r="J18" s="141">
        <f>IF(ISERROR(VLOOKUP(CONCATENATE($F18," - ",J$5),WLList!$B$12:$D$165,3,FALSE)),"",VLOOKUP(CONCATENATE($F18," - ",J$5),WLList!$B$12:$D$165,3,FALSE))</f>
      </c>
      <c r="K18" s="141">
        <f>IF(ISERROR(VLOOKUP(CONCATENATE($F18," - ",K$5),WLList!$B$12:$D$165,3,FALSE)),"",VLOOKUP(CONCATENATE($F18," - ",K$5),WLList!$B$12:$D$165,3,FALSE))</f>
      </c>
      <c r="L18" s="142">
        <f>IF(ISERROR(VLOOKUP(CONCATENATE($F18," - ",L$5),WLList!$B$12:$D$165,3,FALSE)),"",VLOOKUP(CONCATENATE($F18," - ",L$5),WLList!$B$12:$D$165,3,FALSE))</f>
      </c>
      <c r="M18" s="142">
        <f>IF(ISERROR(VLOOKUP(CONCATENATE($F18," - ",M$5),WLList!$B$12:$D$165,3,FALSE)),"",VLOOKUP(CONCATENATE($F18," - ",M$5),WLList!$B$12:$D$165,3,FALSE))</f>
      </c>
      <c r="N18" s="142">
        <f>IF(ISERROR(VLOOKUP(CONCATENATE($F18," - ",N$5),WLList!$B$12:$D$165,3,FALSE)),"",VLOOKUP(CONCATENATE($F18," - ",N$5),WLList!$B$12:$D$165,3,FALSE))</f>
      </c>
      <c r="O18" s="142">
        <f>IF(ISERROR(VLOOKUP(CONCATENATE($F18," - ",O$5),WLList!$B$12:$D$165,3,FALSE)),"",VLOOKUP(CONCATENATE($F18," - ",O$5),WLList!$B$12:$D$165,3,FALSE))</f>
      </c>
      <c r="P18" s="142">
        <f>IF(ISERROR(VLOOKUP(CONCATENATE($F18," - ",P$5),WLList!$B$12:$D$165,3,FALSE)),"",VLOOKUP(CONCATENATE($F18," - ",P$5),WLList!$B$12:$D$165,3,FALSE))</f>
      </c>
      <c r="Q18" s="142">
        <f>IF(ISERROR(VLOOKUP(CONCATENATE($F18," - ",Q$5),WLList!$B$12:$D$165,3,FALSE)),"",VLOOKUP(CONCATENATE($F18," - ",Q$5),WLList!$B$12:$D$165,3,FALSE))</f>
      </c>
      <c r="R18" s="143">
        <f>IF(ISERROR(VLOOKUP(CONCATENATE($F18," - ",R$5),WLList!$B$12:$D$165,3,FALSE)),"",VLOOKUP(CONCATENATE($F18," - ",R$5),WLList!$B$12:$D$165,3,FALSE))</f>
      </c>
      <c r="S18" s="144"/>
      <c r="T18" s="145">
        <f t="shared" si="5"/>
        <v>0</v>
      </c>
      <c r="U18" s="146"/>
      <c r="V18" s="93" t="str">
        <f t="shared" si="8"/>
        <v>Q</v>
      </c>
      <c r="W18" s="94">
        <f t="shared" si="0"/>
      </c>
      <c r="X18" s="147">
        <f t="shared" si="1"/>
        <v>0</v>
      </c>
      <c r="Y18" s="96">
        <f t="shared" si="2"/>
        <v>0</v>
      </c>
      <c r="Z18" s="17"/>
      <c r="AB18" s="74" t="s">
        <v>93</v>
      </c>
      <c r="AC18" s="75" t="s">
        <v>94</v>
      </c>
      <c r="AD18" s="76" t="e">
        <f t="shared" si="6"/>
        <v>#N/A</v>
      </c>
      <c r="AE18" s="76">
        <f t="shared" si="7"/>
      </c>
      <c r="AF18" s="77">
        <f t="shared" si="3"/>
      </c>
      <c r="AG18" s="78">
        <f t="shared" si="4"/>
      </c>
    </row>
    <row r="19" spans="1:34" ht="7.5" customHeight="1">
      <c r="A19" s="148"/>
      <c r="B19" s="149"/>
      <c r="C19" s="149"/>
      <c r="D19" s="149"/>
      <c r="E19" s="150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49"/>
      <c r="T19" s="152"/>
      <c r="U19" s="149"/>
      <c r="Y19" s="153"/>
      <c r="Z19" s="17"/>
      <c r="AH19" s="3"/>
    </row>
    <row r="20" spans="1:34" ht="26.25" customHeight="1">
      <c r="A20" s="15" t="s">
        <v>95</v>
      </c>
      <c r="B20" s="9"/>
      <c r="C20" s="3"/>
      <c r="D20" s="3"/>
      <c r="E20" s="3"/>
      <c r="F20" s="3"/>
      <c r="K20" s="9"/>
      <c r="L20" s="9"/>
      <c r="M20" s="9"/>
      <c r="W20" s="3"/>
      <c r="Z20" s="17"/>
      <c r="AH20" s="3"/>
    </row>
    <row r="21" spans="1:27" ht="18" customHeight="1">
      <c r="A21" s="154" t="s">
        <v>6</v>
      </c>
      <c r="B21" s="155"/>
      <c r="C21" s="156" t="s">
        <v>8</v>
      </c>
      <c r="D21" s="156"/>
      <c r="E21" s="157"/>
      <c r="F21" s="158" t="s">
        <v>8</v>
      </c>
      <c r="G21" s="159" t="str">
        <f>F23</f>
        <v>Eii</v>
      </c>
      <c r="H21" s="160" t="str">
        <f>F24</f>
        <v>Wat</v>
      </c>
      <c r="I21" s="160" t="str">
        <f>F25</f>
        <v>Nat</v>
      </c>
      <c r="J21" s="160" t="str">
        <f>F26</f>
        <v>Hid</v>
      </c>
      <c r="K21" s="161" t="str">
        <f>F27</f>
        <v>Ura</v>
      </c>
      <c r="L21" s="161" t="str">
        <f>F28</f>
        <v>Yuk</v>
      </c>
      <c r="M21" s="161" t="str">
        <f>F29</f>
        <v>Mak</v>
      </c>
      <c r="N21" s="161" t="str">
        <f>F30</f>
        <v>Shu</v>
      </c>
      <c r="O21" s="161" t="str">
        <f>F31</f>
        <v>Tos</v>
      </c>
      <c r="P21" s="161" t="str">
        <f>F32</f>
        <v>Mar</v>
      </c>
      <c r="Q21" s="161" t="str">
        <f>F33</f>
        <v>Tom</v>
      </c>
      <c r="R21" s="162">
        <f>F34</f>
        <v>0</v>
      </c>
      <c r="S21" s="26" t="s">
        <v>10</v>
      </c>
      <c r="T21" s="27" t="s">
        <v>11</v>
      </c>
      <c r="U21" s="28" t="s">
        <v>12</v>
      </c>
      <c r="V21" s="29"/>
      <c r="W21" s="30" t="s">
        <v>8</v>
      </c>
      <c r="X21" s="31" t="s">
        <v>8</v>
      </c>
      <c r="Y21" s="31" t="s">
        <v>13</v>
      </c>
      <c r="Z21" s="17"/>
      <c r="AA21" s="3"/>
    </row>
    <row r="22" spans="1:27" ht="18" customHeight="1">
      <c r="A22" s="163"/>
      <c r="B22" s="164"/>
      <c r="C22" s="165" t="s">
        <v>16</v>
      </c>
      <c r="D22" s="165"/>
      <c r="E22" s="166"/>
      <c r="F22" s="167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70"/>
      <c r="S22" s="46"/>
      <c r="T22" s="47"/>
      <c r="U22" s="48" t="s">
        <v>96</v>
      </c>
      <c r="V22" s="49" t="s">
        <v>97</v>
      </c>
      <c r="W22" s="50" t="s">
        <v>20</v>
      </c>
      <c r="X22" s="51" t="s">
        <v>16</v>
      </c>
      <c r="Y22" s="51"/>
      <c r="Z22" s="17"/>
      <c r="AA22" s="3"/>
    </row>
    <row r="23" spans="1:27" ht="26.25" customHeight="1">
      <c r="A23" s="58">
        <v>1</v>
      </c>
      <c r="B23" s="171" t="s">
        <v>21</v>
      </c>
      <c r="C23" s="172" t="str">
        <f>IF(ISERROR(VLOOKUP(B23,$V$7:$Y$34,3,FALSE))=TRUE,"",VLOOKUP(B23,$V$7:$Y$34,3,FALSE))</f>
        <v>Eiichiro Hamazaki</v>
      </c>
      <c r="D23" s="172"/>
      <c r="E23" s="173"/>
      <c r="F23" s="174" t="str">
        <f>IF(C23="",B23,VLOOKUP(C23,$C$7:$F$18,4,FALSE))</f>
        <v>Eii</v>
      </c>
      <c r="G23" s="175">
        <f>IF(ISERROR(VLOOKUP(CONCATENATE($F23," - ",G$21),WLList!$H$26:$J$109,3,FALSE)),"",VLOOKUP(CONCATENATE($F23," - ",G$21),WLList!$H$26:$J$109,3,FALSE))</f>
      </c>
      <c r="H23" s="176">
        <f>IF(ISERROR(VLOOKUP(CONCATENATE($F23," - ",H$21),WLList!$H$26:$J$109,3,FALSE)),"",VLOOKUP(CONCATENATE($F23," - ",H$21),WLList!$H$26:$J$109,3,FALSE))</f>
        <v>0</v>
      </c>
      <c r="I23" s="176">
        <f>IF(ISERROR(VLOOKUP(CONCATENATE($F23," - ",I$21),WLList!$H$26:$J$109,3,FALSE)),"",VLOOKUP(CONCATENATE($F23," - ",I$21),WLList!$H$26:$J$109,3,FALSE))</f>
        <v>0</v>
      </c>
      <c r="J23" s="176">
        <f>IF(ISERROR(VLOOKUP(CONCATENATE($F23," - ",J$21),WLList!$H$26:$J$109,3,FALSE)),"",VLOOKUP(CONCATENATE($F23," - ",J$21),WLList!$H$26:$J$109,3,FALSE))</f>
        <v>0</v>
      </c>
      <c r="K23" s="176">
        <f>IF(ISERROR(VLOOKUP(CONCATENATE($F23," - ",K$21),WLList!$H$26:$J$109,3,FALSE)),"",VLOOKUP(CONCATENATE($F23," - ",K$21),WLList!$H$26:$J$109,3,FALSE))</f>
        <v>0</v>
      </c>
      <c r="L23" s="176">
        <f>IF(ISERROR(VLOOKUP(CONCATENATE($F23," - ",L$21),WLList!$H$26:$J$109,3,FALSE)),"",VLOOKUP(CONCATENATE($F23," - ",L$21),WLList!$H$26:$J$109,3,FALSE))</f>
        <v>0</v>
      </c>
      <c r="M23" s="176">
        <f>IF(ISERROR(VLOOKUP(CONCATENATE($F23," - ",M$21),WLList!$H$26:$J$109,3,FALSE)),"",VLOOKUP(CONCATENATE($F23," - ",M$21),WLList!$H$26:$J$109,3,FALSE))</f>
        <v>0</v>
      </c>
      <c r="N23" s="176">
        <f>IF(ISERROR(VLOOKUP(CONCATENATE($F23," - ",N$21),WLList!$H$26:$J$109,3,FALSE)),"",VLOOKUP(CONCATENATE($F23," - ",N$21),WLList!$H$26:$J$109,3,FALSE))</f>
        <v>0</v>
      </c>
      <c r="O23" s="177">
        <f>IF(ISERROR(VLOOKUP(CONCATENATE($F23," - ",O$21),WLList!$H$26:$J$109,3,FALSE)),"",VLOOKUP(CONCATENATE($F23," - ",O$21),WLList!$H$26:$J$109,3,FALSE))</f>
      </c>
      <c r="P23" s="177">
        <f>IF(ISERROR(VLOOKUP(CONCATENATE($F23," - ",P$21),WLList!$H$26:$J$109,3,FALSE)),"",VLOOKUP(CONCATENATE($F23," - ",P$21),WLList!$H$26:$J$109,3,FALSE))</f>
      </c>
      <c r="Q23" s="177">
        <f>IF(ISERROR(VLOOKUP(CONCATENATE($F23," - ",Q$21),WLList!$H$26:$J$109,3,FALSE)),"",VLOOKUP(CONCATENATE($F23," - ",Q$21),WLList!$H$26:$J$109,3,FALSE))</f>
      </c>
      <c r="R23" s="178">
        <f>IF(ISERROR(VLOOKUP(CONCATENATE($F23," - ",R$21),WLList!$H$26:$J$109,3,FALSE)),"",VLOOKUP(CONCATENATE($F23," - ",R$21),WLList!$H$26:$J$109,3,FALSE))</f>
      </c>
      <c r="S23" s="179"/>
      <c r="T23" s="180">
        <f aca="true" t="shared" si="9" ref="T23:T32">COUNTIF(G23:R23,"○")+S23</f>
        <v>0</v>
      </c>
      <c r="U23" s="181"/>
      <c r="V23" s="70" t="str">
        <f aca="true" t="shared" si="10" ref="V23:V34">CONCATENATE($V$22,$U23)</f>
        <v>F</v>
      </c>
      <c r="W23" s="71">
        <f aca="true" t="shared" si="11" ref="W23:W34">IF(U23="","",F23)</f>
      </c>
      <c r="X23" s="72" t="str">
        <f aca="true" t="shared" si="12" ref="X23:X34">C23</f>
        <v>Eiichiro Hamazaki</v>
      </c>
      <c r="Y23" s="73">
        <f aca="true" t="shared" si="13" ref="Y23:Y34">E23</f>
        <v>0</v>
      </c>
      <c r="Z23" s="17"/>
      <c r="AA23" s="3"/>
    </row>
    <row r="24" spans="1:27" ht="26.25" customHeight="1">
      <c r="A24" s="79">
        <v>2</v>
      </c>
      <c r="B24" s="182" t="s">
        <v>28</v>
      </c>
      <c r="C24" s="183" t="str">
        <f aca="true" t="shared" si="14" ref="C24:C34">IF(ISERROR(VLOOKUP(B24,$V$7:$Y$34,3,FALSE))=TRUE,"",VLOOKUP(B24,$V$7:$Y$34,3,FALSE))</f>
        <v>Wataru Sakamoto</v>
      </c>
      <c r="D24" s="183"/>
      <c r="E24" s="184"/>
      <c r="F24" s="185" t="str">
        <f aca="true" t="shared" si="15" ref="F24:F34">IF(C24="",B24,VLOOKUP(C24,$C$7:$F$18,4,FALSE))</f>
        <v>Wat</v>
      </c>
      <c r="G24" s="186">
        <f>IF(ISERROR(VLOOKUP(CONCATENATE($F24," - ",G$21),WLList!$H$26:$J$109,3,FALSE)),"",VLOOKUP(CONCATENATE($F24," - ",G$21),WLList!$H$26:$J$109,3,FALSE))</f>
        <v>0</v>
      </c>
      <c r="H24" s="127">
        <f>IF(ISERROR(VLOOKUP(CONCATENATE($F24," - ",H$21),WLList!$H$26:$J$109,3,FALSE)),"",VLOOKUP(CONCATENATE($F24," - ",H$21),WLList!$H$26:$J$109,3,FALSE))</f>
      </c>
      <c r="I24" s="126" t="str">
        <f>IF(ISERROR(VLOOKUP(CONCATENATE($F24," - ",I$21),WLList!$H$26:$J$109,3,FALSE)),"",VLOOKUP(CONCATENATE($F24," - ",I$21),WLList!$H$26:$J$109,3,FALSE))</f>
        <v>×</v>
      </c>
      <c r="J24" s="126" t="str">
        <f>IF(ISERROR(VLOOKUP(CONCATENATE($F24," - ",J$21),WLList!$H$26:$J$109,3,FALSE)),"",VLOOKUP(CONCATENATE($F24," - ",J$21),WLList!$H$26:$J$109,3,FALSE))</f>
        <v>○</v>
      </c>
      <c r="K24" s="126">
        <f>IF(ISERROR(VLOOKUP(CONCATENATE($F24," - ",K$21),WLList!$H$26:$J$109,3,FALSE)),"",VLOOKUP(CONCATENATE($F24," - ",K$21),WLList!$H$26:$J$109,3,FALSE))</f>
        <v>0</v>
      </c>
      <c r="L24" s="126">
        <f>IF(ISERROR(VLOOKUP(CONCATENATE($F24," - ",L$21),WLList!$H$26:$J$109,3,FALSE)),"",VLOOKUP(CONCATENATE($F24," - ",L$21),WLList!$H$26:$J$109,3,FALSE))</f>
        <v>0</v>
      </c>
      <c r="M24" s="126" t="str">
        <f>IF(ISERROR(VLOOKUP(CONCATENATE($F24," - ",M$21),WLList!$H$26:$J$109,3,FALSE)),"",VLOOKUP(CONCATENATE($F24," - ",M$21),WLList!$H$26:$J$109,3,FALSE))</f>
        <v>○</v>
      </c>
      <c r="N24" s="126">
        <f>IF(ISERROR(VLOOKUP(CONCATENATE($F24," - ",N$21),WLList!$H$26:$J$109,3,FALSE)),"",VLOOKUP(CONCATENATE($F24," - ",N$21),WLList!$H$26:$J$109,3,FALSE))</f>
        <v>0</v>
      </c>
      <c r="O24" s="87">
        <f>IF(ISERROR(VLOOKUP(CONCATENATE($F24," - ",O$21),WLList!$H$26:$J$109,3,FALSE)),"",VLOOKUP(CONCATENATE($F24," - ",O$21),WLList!$H$26:$J$109,3,FALSE))</f>
      </c>
      <c r="P24" s="87">
        <f>IF(ISERROR(VLOOKUP(CONCATENATE($F24," - ",P$21),WLList!$H$26:$J$109,3,FALSE)),"",VLOOKUP(CONCATENATE($F24," - ",P$21),WLList!$H$26:$J$109,3,FALSE))</f>
      </c>
      <c r="Q24" s="87">
        <f>IF(ISERROR(VLOOKUP(CONCATENATE($F24," - ",Q$21),WLList!$H$26:$J$109,3,FALSE)),"",VLOOKUP(CONCATENATE($F24," - ",Q$21),WLList!$H$26:$J$109,3,FALSE))</f>
      </c>
      <c r="R24" s="128">
        <f>IF(ISERROR(VLOOKUP(CONCATENATE($F24," - ",R$21),WLList!$H$26:$J$109,3,FALSE)),"",VLOOKUP(CONCATENATE($F24," - ",R$21),WLList!$H$26:$J$109,3,FALSE))</f>
      </c>
      <c r="S24" s="129"/>
      <c r="T24" s="130">
        <f t="shared" si="9"/>
        <v>2</v>
      </c>
      <c r="U24" s="131"/>
      <c r="V24" s="93" t="str">
        <f t="shared" si="10"/>
        <v>F</v>
      </c>
      <c r="W24" s="94">
        <f t="shared" si="11"/>
      </c>
      <c r="X24" s="95" t="str">
        <f t="shared" si="12"/>
        <v>Wataru Sakamoto</v>
      </c>
      <c r="Y24" s="96">
        <f t="shared" si="13"/>
        <v>0</v>
      </c>
      <c r="Z24" s="17"/>
      <c r="AA24" s="3"/>
    </row>
    <row r="25" spans="1:27" ht="26.25" customHeight="1">
      <c r="A25" s="79">
        <v>3</v>
      </c>
      <c r="B25" s="182" t="s">
        <v>35</v>
      </c>
      <c r="C25" s="183" t="str">
        <f t="shared" si="14"/>
        <v>Natsuki Motoyoshi</v>
      </c>
      <c r="D25" s="183"/>
      <c r="E25" s="184"/>
      <c r="F25" s="185" t="str">
        <f t="shared" si="15"/>
        <v>Nat</v>
      </c>
      <c r="G25" s="186">
        <f>IF(ISERROR(VLOOKUP(CONCATENATE($F25," - ",G$21),WLList!$H$26:$J$109,3,FALSE)),"",VLOOKUP(CONCATENATE($F25," - ",G$21),WLList!$H$26:$J$109,3,FALSE))</f>
        <v>0</v>
      </c>
      <c r="H25" s="126" t="str">
        <f>IF(ISERROR(VLOOKUP(CONCATENATE($F25," - ",H$21),WLList!$H$26:$J$109,3,FALSE)),"",VLOOKUP(CONCATENATE($F25," - ",H$21),WLList!$H$26:$J$109,3,FALSE))</f>
        <v>○</v>
      </c>
      <c r="I25" s="127">
        <f>IF(ISERROR(VLOOKUP(CONCATENATE($F25," - ",I$21),WLList!$H$26:$J$109,3,FALSE)),"",VLOOKUP(CONCATENATE($F25," - ",I$21),WLList!$H$26:$J$109,3,FALSE))</f>
      </c>
      <c r="J25" s="126">
        <f>IF(ISERROR(VLOOKUP(CONCATENATE($F25," - ",J$21),WLList!$H$26:$J$109,3,FALSE)),"",VLOOKUP(CONCATENATE($F25," - ",J$21),WLList!$H$26:$J$109,3,FALSE))</f>
        <v>0</v>
      </c>
      <c r="K25" s="126" t="str">
        <f>IF(ISERROR(VLOOKUP(CONCATENATE($F25," - ",K$21),WLList!$H$26:$J$109,3,FALSE)),"",VLOOKUP(CONCATENATE($F25," - ",K$21),WLList!$H$26:$J$109,3,FALSE))</f>
        <v>○</v>
      </c>
      <c r="L25" s="126" t="str">
        <f>IF(ISERROR(VLOOKUP(CONCATENATE($F25," - ",L$21),WLList!$H$26:$J$109,3,FALSE)),"",VLOOKUP(CONCATENATE($F25," - ",L$21),WLList!$H$26:$J$109,3,FALSE))</f>
        <v>○</v>
      </c>
      <c r="M25" s="126">
        <f>IF(ISERROR(VLOOKUP(CONCATENATE($F25," - ",M$21),WLList!$H$26:$J$109,3,FALSE)),"",VLOOKUP(CONCATENATE($F25," - ",M$21),WLList!$H$26:$J$109,3,FALSE))</f>
        <v>0</v>
      </c>
      <c r="N25" s="126">
        <f>IF(ISERROR(VLOOKUP(CONCATENATE($F25," - ",N$21),WLList!$H$26:$J$109,3,FALSE)),"",VLOOKUP(CONCATENATE($F25," - ",N$21),WLList!$H$26:$J$109,3,FALSE))</f>
        <v>0</v>
      </c>
      <c r="O25" s="87">
        <f>IF(ISERROR(VLOOKUP(CONCATENATE($F25," - ",O$21),WLList!$H$26:$J$109,3,FALSE)),"",VLOOKUP(CONCATENATE($F25," - ",O$21),WLList!$H$26:$J$109,3,FALSE))</f>
      </c>
      <c r="P25" s="87">
        <f>IF(ISERROR(VLOOKUP(CONCATENATE($F25," - ",P$21),WLList!$H$26:$J$109,3,FALSE)),"",VLOOKUP(CONCATENATE($F25," - ",P$21),WLList!$H$26:$J$109,3,FALSE))</f>
      </c>
      <c r="Q25" s="87">
        <f>IF(ISERROR(VLOOKUP(CONCATENATE($F25," - ",Q$21),WLList!$H$26:$J$109,3,FALSE)),"",VLOOKUP(CONCATENATE($F25," - ",Q$21),WLList!$H$26:$J$109,3,FALSE))</f>
      </c>
      <c r="R25" s="128">
        <f>IF(ISERROR(VLOOKUP(CONCATENATE($F25," - ",R$21),WLList!$H$26:$J$109,3,FALSE)),"",VLOOKUP(CONCATENATE($F25," - ",R$21),WLList!$H$26:$J$109,3,FALSE))</f>
      </c>
      <c r="S25" s="129"/>
      <c r="T25" s="130">
        <f t="shared" si="9"/>
        <v>3</v>
      </c>
      <c r="U25" s="131"/>
      <c r="V25" s="93" t="str">
        <f t="shared" si="10"/>
        <v>F</v>
      </c>
      <c r="W25" s="94">
        <f t="shared" si="11"/>
      </c>
      <c r="X25" s="95" t="str">
        <f t="shared" si="12"/>
        <v>Natsuki Motoyoshi</v>
      </c>
      <c r="Y25" s="96">
        <f t="shared" si="13"/>
        <v>0</v>
      </c>
      <c r="Z25" s="17"/>
      <c r="AA25" s="3"/>
    </row>
    <row r="26" spans="1:27" ht="26.25" customHeight="1">
      <c r="A26" s="79">
        <v>4</v>
      </c>
      <c r="B26" s="187" t="s">
        <v>42</v>
      </c>
      <c r="C26" s="188" t="str">
        <f t="shared" si="14"/>
        <v>Hideyuki Miyagawa</v>
      </c>
      <c r="D26" s="188"/>
      <c r="E26" s="189"/>
      <c r="F26" s="190" t="str">
        <f t="shared" si="15"/>
        <v>Hid</v>
      </c>
      <c r="G26" s="191">
        <f>IF(ISERROR(VLOOKUP(CONCATENATE($F26," - ",G$21),WLList!$H$26:$J$109,3,FALSE)),"",VLOOKUP(CONCATENATE($F26," - ",G$21),WLList!$H$26:$J$109,3,FALSE))</f>
        <v>0</v>
      </c>
      <c r="H26" s="107" t="str">
        <f>IF(ISERROR(VLOOKUP(CONCATENATE($F26," - ",H$21),WLList!$H$26:$J$109,3,FALSE)),"",VLOOKUP(CONCATENATE($F26," - ",H$21),WLList!$H$26:$J$109,3,FALSE))</f>
        <v>×</v>
      </c>
      <c r="I26" s="107">
        <f>IF(ISERROR(VLOOKUP(CONCATENATE($F26," - ",I$21),WLList!$H$26:$J$109,3,FALSE)),"",VLOOKUP(CONCATENATE($F26," - ",I$21),WLList!$H$26:$J$109,3,FALSE))</f>
        <v>0</v>
      </c>
      <c r="J26" s="106">
        <f>IF(ISERROR(VLOOKUP(CONCATENATE($F26," - ",J$21),WLList!$H$26:$J$109,3,FALSE)),"",VLOOKUP(CONCATENATE($F26," - ",J$21),WLList!$H$26:$J$109,3,FALSE))</f>
      </c>
      <c r="K26" s="107" t="str">
        <f>IF(ISERROR(VLOOKUP(CONCATENATE($F26," - ",K$21),WLList!$H$26:$J$109,3,FALSE)),"",VLOOKUP(CONCATENATE($F26," - ",K$21),WLList!$H$26:$J$109,3,FALSE))</f>
        <v>○</v>
      </c>
      <c r="L26" s="107" t="str">
        <f>IF(ISERROR(VLOOKUP(CONCATENATE($F26," - ",L$21),WLList!$H$26:$J$109,3,FALSE)),"",VLOOKUP(CONCATENATE($F26," - ",L$21),WLList!$H$26:$J$109,3,FALSE))</f>
        <v>×</v>
      </c>
      <c r="M26" s="107">
        <f>IF(ISERROR(VLOOKUP(CONCATENATE($F26," - ",M$21),WLList!$H$26:$J$109,3,FALSE)),"",VLOOKUP(CONCATENATE($F26," - ",M$21),WLList!$H$26:$J$109,3,FALSE))</f>
        <v>0</v>
      </c>
      <c r="N26" s="107">
        <f>IF(ISERROR(VLOOKUP(CONCATENATE($F26," - ",N$21),WLList!$H$26:$J$109,3,FALSE)),"",VLOOKUP(CONCATENATE($F26," - ",N$21),WLList!$H$26:$J$109,3,FALSE))</f>
        <v>0</v>
      </c>
      <c r="O26" s="105">
        <f>IF(ISERROR(VLOOKUP(CONCATENATE($F26," - ",O$21),WLList!$H$26:$J$109,3,FALSE)),"",VLOOKUP(CONCATENATE($F26," - ",O$21),WLList!$H$26:$J$109,3,FALSE))</f>
      </c>
      <c r="P26" s="105">
        <f>IF(ISERROR(VLOOKUP(CONCATENATE($F26," - ",P$21),WLList!$H$26:$J$109,3,FALSE)),"",VLOOKUP(CONCATENATE($F26," - ",P$21),WLList!$H$26:$J$109,3,FALSE))</f>
      </c>
      <c r="Q26" s="105">
        <f>IF(ISERROR(VLOOKUP(CONCATENATE($F26," - ",Q$21),WLList!$H$26:$J$109,3,FALSE)),"",VLOOKUP(CONCATENATE($F26," - ",Q$21),WLList!$H$26:$J$109,3,FALSE))</f>
      </c>
      <c r="R26" s="108">
        <f>IF(ISERROR(VLOOKUP(CONCATENATE($F26," - ",R$21),WLList!$H$26:$J$109,3,FALSE)),"",VLOOKUP(CONCATENATE($F26," - ",R$21),WLList!$H$26:$J$109,3,FALSE))</f>
      </c>
      <c r="S26" s="109"/>
      <c r="T26" s="110">
        <f t="shared" si="9"/>
        <v>1</v>
      </c>
      <c r="U26" s="131"/>
      <c r="V26" s="93" t="str">
        <f t="shared" si="10"/>
        <v>F</v>
      </c>
      <c r="W26" s="94">
        <f t="shared" si="11"/>
      </c>
      <c r="X26" s="95" t="str">
        <f t="shared" si="12"/>
        <v>Hideyuki Miyagawa</v>
      </c>
      <c r="Y26" s="96">
        <f t="shared" si="13"/>
        <v>0</v>
      </c>
      <c r="Z26" s="17"/>
      <c r="AA26" s="3"/>
    </row>
    <row r="27" spans="1:26" ht="26.25" customHeight="1">
      <c r="A27" s="79">
        <v>5</v>
      </c>
      <c r="B27" s="192" t="s">
        <v>49</v>
      </c>
      <c r="C27" s="193" t="str">
        <f t="shared" si="14"/>
        <v>Urara Fujii</v>
      </c>
      <c r="D27" s="193"/>
      <c r="E27" s="194"/>
      <c r="F27" s="195" t="str">
        <f t="shared" si="15"/>
        <v>Ura</v>
      </c>
      <c r="G27" s="196">
        <f>IF(ISERROR(VLOOKUP(CONCATENATE($F27," - ",G$21),WLList!$H$26:$J$109,3,FALSE)),"",VLOOKUP(CONCATENATE($F27," - ",G$21),WLList!$H$26:$J$109,3,FALSE))</f>
        <v>0</v>
      </c>
      <c r="H27" s="197">
        <f>IF(ISERROR(VLOOKUP(CONCATENATE($F27," - ",H$21),WLList!$H$26:$J$109,3,FALSE)),"",VLOOKUP(CONCATENATE($F27," - ",H$21),WLList!$H$26:$J$109,3,FALSE))</f>
        <v>0</v>
      </c>
      <c r="I27" s="197" t="str">
        <f>IF(ISERROR(VLOOKUP(CONCATENATE($F27," - ",I$21),WLList!$H$26:$J$109,3,FALSE)),"",VLOOKUP(CONCATENATE($F27," - ",I$21),WLList!$H$26:$J$109,3,FALSE))</f>
        <v>×</v>
      </c>
      <c r="J27" s="197" t="str">
        <f>IF(ISERROR(VLOOKUP(CONCATENATE($F27," - ",J$21),WLList!$H$26:$J$109,3,FALSE)),"",VLOOKUP(CONCATENATE($F27," - ",J$21),WLList!$H$26:$J$109,3,FALSE))</f>
        <v>×</v>
      </c>
      <c r="K27" s="198">
        <f>IF(ISERROR(VLOOKUP(CONCATENATE($F27," - ",K$21),WLList!$H$26:$J$109,3,FALSE)),"",VLOOKUP(CONCATENATE($F27," - ",K$21),WLList!$H$26:$J$109,3,FALSE))</f>
      </c>
      <c r="L27" s="197">
        <f>IF(ISERROR(VLOOKUP(CONCATENATE($F27," - ",L$21),WLList!$H$26:$J$109,3,FALSE)),"",VLOOKUP(CONCATENATE($F27," - ",L$21),WLList!$H$26:$J$109,3,FALSE))</f>
        <v>0</v>
      </c>
      <c r="M27" s="197" t="str">
        <f>IF(ISERROR(VLOOKUP(CONCATENATE($F27," - ",M$21),WLList!$H$26:$J$109,3,FALSE)),"",VLOOKUP(CONCATENATE($F27," - ",M$21),WLList!$H$26:$J$109,3,FALSE))</f>
        <v>○</v>
      </c>
      <c r="N27" s="197">
        <f>IF(ISERROR(VLOOKUP(CONCATENATE($F27," - ",N$21),WLList!$H$26:$J$109,3,FALSE)),"",VLOOKUP(CONCATENATE($F27," - ",N$21),WLList!$H$26:$J$109,3,FALSE))</f>
        <v>0</v>
      </c>
      <c r="O27" s="199">
        <f>IF(ISERROR(VLOOKUP(CONCATENATE($F27," - ",O$21),WLList!$H$26:$J$109,3,FALSE)),"",VLOOKUP(CONCATENATE($F27," - ",O$21),WLList!$H$26:$J$109,3,FALSE))</f>
      </c>
      <c r="P27" s="199">
        <f>IF(ISERROR(VLOOKUP(CONCATENATE($F27," - ",P$21),WLList!$H$26:$J$109,3,FALSE)),"",VLOOKUP(CONCATENATE($F27," - ",P$21),WLList!$H$26:$J$109,3,FALSE))</f>
      </c>
      <c r="Q27" s="199">
        <f>IF(ISERROR(VLOOKUP(CONCATENATE($F27," - ",Q$21),WLList!$H$26:$J$109,3,FALSE)),"",VLOOKUP(CONCATENATE($F27," - ",Q$21),WLList!$H$26:$J$109,3,FALSE))</f>
      </c>
      <c r="R27" s="200">
        <f>IF(ISERROR(VLOOKUP(CONCATENATE($F27," - ",R$21),WLList!$H$26:$J$109,3,FALSE)),"",VLOOKUP(CONCATENATE($F27," - ",R$21),WLList!$H$26:$J$109,3,FALSE))</f>
      </c>
      <c r="S27" s="201"/>
      <c r="T27" s="202">
        <f>COUNTIF(G27:R27,"○")+S27</f>
        <v>1</v>
      </c>
      <c r="U27" s="131"/>
      <c r="V27" s="93" t="str">
        <f t="shared" si="10"/>
        <v>F</v>
      </c>
      <c r="W27" s="94">
        <f>IF(U27="","",F27)</f>
      </c>
      <c r="X27" s="95" t="str">
        <f>C27</f>
        <v>Urara Fujii</v>
      </c>
      <c r="Y27" s="96">
        <f>E27</f>
        <v>0</v>
      </c>
      <c r="Z27" s="17"/>
    </row>
    <row r="28" spans="1:26" ht="26.25" customHeight="1">
      <c r="A28" s="98">
        <v>6</v>
      </c>
      <c r="B28" s="192" t="s">
        <v>98</v>
      </c>
      <c r="C28" s="193" t="str">
        <f t="shared" si="14"/>
        <v>Yuka Nagahori</v>
      </c>
      <c r="D28" s="193"/>
      <c r="E28" s="194"/>
      <c r="F28" s="195" t="str">
        <f t="shared" si="15"/>
        <v>Yuk</v>
      </c>
      <c r="G28" s="196">
        <f>IF(ISERROR(VLOOKUP(CONCATENATE($F28," - ",G$21),WLList!$H$26:$J$109,3,FALSE)),"",VLOOKUP(CONCATENATE($F28," - ",G$21),WLList!$H$26:$J$109,3,FALSE))</f>
        <v>0</v>
      </c>
      <c r="H28" s="197">
        <f>IF(ISERROR(VLOOKUP(CONCATENATE($F28," - ",H$21),WLList!$H$26:$J$109,3,FALSE)),"",VLOOKUP(CONCATENATE($F28," - ",H$21),WLList!$H$26:$J$109,3,FALSE))</f>
        <v>0</v>
      </c>
      <c r="I28" s="197" t="str">
        <f>IF(ISERROR(VLOOKUP(CONCATENATE($F28," - ",I$21),WLList!$H$26:$J$109,3,FALSE)),"",VLOOKUP(CONCATENATE($F28," - ",I$21),WLList!$H$26:$J$109,3,FALSE))</f>
        <v>×</v>
      </c>
      <c r="J28" s="197" t="str">
        <f>IF(ISERROR(VLOOKUP(CONCATENATE($F28," - ",J$21),WLList!$H$26:$J$109,3,FALSE)),"",VLOOKUP(CONCATENATE($F28," - ",J$21),WLList!$H$26:$J$109,3,FALSE))</f>
        <v>○</v>
      </c>
      <c r="K28" s="197">
        <f>IF(ISERROR(VLOOKUP(CONCATENATE($F28," - ",K$21),WLList!$H$26:$J$109,3,FALSE)),"",VLOOKUP(CONCATENATE($F28," - ",K$21),WLList!$H$26:$J$109,3,FALSE))</f>
        <v>0</v>
      </c>
      <c r="L28" s="198">
        <f>IF(ISERROR(VLOOKUP(CONCATENATE($F28," - ",L$21),WLList!$H$26:$J$109,3,FALSE)),"",VLOOKUP(CONCATENATE($F28," - ",L$21),WLList!$H$26:$J$109,3,FALSE))</f>
      </c>
      <c r="M28" s="197" t="str">
        <f>IF(ISERROR(VLOOKUP(CONCATENATE($F28," - ",M$21),WLList!$H$26:$J$109,3,FALSE)),"",VLOOKUP(CONCATENATE($F28," - ",M$21),WLList!$H$26:$J$109,3,FALSE))</f>
        <v>○</v>
      </c>
      <c r="N28" s="197">
        <f>IF(ISERROR(VLOOKUP(CONCATENATE($F28," - ",N$21),WLList!$H$26:$J$109,3,FALSE)),"",VLOOKUP(CONCATENATE($F28," - ",N$21),WLList!$H$26:$J$109,3,FALSE))</f>
        <v>0</v>
      </c>
      <c r="O28" s="199">
        <f>IF(ISERROR(VLOOKUP(CONCATENATE($F28," - ",O$21),WLList!$H$26:$J$109,3,FALSE)),"",VLOOKUP(CONCATENATE($F28," - ",O$21),WLList!$H$26:$J$109,3,FALSE))</f>
      </c>
      <c r="P28" s="199">
        <f>IF(ISERROR(VLOOKUP(CONCATENATE($F28," - ",P$21),WLList!$H$26:$J$109,3,FALSE)),"",VLOOKUP(CONCATENATE($F28," - ",P$21),WLList!$H$26:$J$109,3,FALSE))</f>
      </c>
      <c r="Q28" s="199">
        <f>IF(ISERROR(VLOOKUP(CONCATENATE($F28," - ",Q$21),WLList!$H$26:$J$109,3,FALSE)),"",VLOOKUP(CONCATENATE($F28," - ",Q$21),WLList!$H$26:$J$109,3,FALSE))</f>
      </c>
      <c r="R28" s="200">
        <f>IF(ISERROR(VLOOKUP(CONCATENATE($F28," - ",R$21),WLList!$H$26:$J$109,3,FALSE)),"",VLOOKUP(CONCATENATE($F28," - ",R$21),WLList!$H$26:$J$109,3,FALSE))</f>
      </c>
      <c r="S28" s="201"/>
      <c r="T28" s="202">
        <f>COUNTIF(G28:R28,"○")+S28</f>
        <v>2</v>
      </c>
      <c r="U28" s="111"/>
      <c r="V28" s="93" t="str">
        <f t="shared" si="10"/>
        <v>F</v>
      </c>
      <c r="W28" s="94">
        <f>IF(U28="","",F28)</f>
      </c>
      <c r="X28" s="95" t="str">
        <f>C28</f>
        <v>Yuka Nagahori</v>
      </c>
      <c r="Y28" s="96">
        <f>E28</f>
        <v>0</v>
      </c>
      <c r="Z28" s="17"/>
    </row>
    <row r="29" spans="1:26" ht="26.25" customHeight="1">
      <c r="A29" s="112">
        <v>7</v>
      </c>
      <c r="B29" s="192" t="s">
        <v>99</v>
      </c>
      <c r="C29" s="193" t="str">
        <f t="shared" si="14"/>
        <v>Makoto Nakano</v>
      </c>
      <c r="D29" s="193"/>
      <c r="E29" s="194"/>
      <c r="F29" s="195" t="str">
        <f t="shared" si="15"/>
        <v>Mak</v>
      </c>
      <c r="G29" s="196">
        <f>IF(ISERROR(VLOOKUP(CONCATENATE($F29," - ",G$21),WLList!$H$26:$J$109,3,FALSE)),"",VLOOKUP(CONCATENATE($F29," - ",G$21),WLList!$H$26:$J$109,3,FALSE))</f>
        <v>0</v>
      </c>
      <c r="H29" s="197" t="str">
        <f>IF(ISERROR(VLOOKUP(CONCATENATE($F29," - ",H$21),WLList!$H$26:$J$109,3,FALSE)),"",VLOOKUP(CONCATENATE($F29," - ",H$21),WLList!$H$26:$J$109,3,FALSE))</f>
        <v>×</v>
      </c>
      <c r="I29" s="197">
        <f>IF(ISERROR(VLOOKUP(CONCATENATE($F29," - ",I$21),WLList!$H$26:$J$109,3,FALSE)),"",VLOOKUP(CONCATENATE($F29," - ",I$21),WLList!$H$26:$J$109,3,FALSE))</f>
        <v>0</v>
      </c>
      <c r="J29" s="197">
        <f>IF(ISERROR(VLOOKUP(CONCATENATE($F29," - ",J$21),WLList!$H$26:$J$109,3,FALSE)),"",VLOOKUP(CONCATENATE($F29," - ",J$21),WLList!$H$26:$J$109,3,FALSE))</f>
        <v>0</v>
      </c>
      <c r="K29" s="197" t="str">
        <f>IF(ISERROR(VLOOKUP(CONCATENATE($F29," - ",K$21),WLList!$H$26:$J$109,3,FALSE)),"",VLOOKUP(CONCATENATE($F29," - ",K$21),WLList!$H$26:$J$109,3,FALSE))</f>
        <v>×</v>
      </c>
      <c r="L29" s="197" t="str">
        <f>IF(ISERROR(VLOOKUP(CONCATENATE($F29," - ",L$21),WLList!$H$26:$J$109,3,FALSE)),"",VLOOKUP(CONCATENATE($F29," - ",L$21),WLList!$H$26:$J$109,3,FALSE))</f>
        <v>×</v>
      </c>
      <c r="M29" s="198">
        <f>IF(ISERROR(VLOOKUP(CONCATENATE($F29," - ",M$21),WLList!$H$26:$J$109,3,FALSE)),"",VLOOKUP(CONCATENATE($F29," - ",M$21),WLList!$H$26:$J$109,3,FALSE))</f>
      </c>
      <c r="N29" s="197">
        <f>IF(ISERROR(VLOOKUP(CONCATENATE($F29," - ",N$21),WLList!$H$26:$J$109,3,FALSE)),"",VLOOKUP(CONCATENATE($F29," - ",N$21),WLList!$H$26:$J$109,3,FALSE))</f>
        <v>0</v>
      </c>
      <c r="O29" s="199">
        <f>IF(ISERROR(VLOOKUP(CONCATENATE($F29," - ",O$21),WLList!$H$26:$J$109,3,FALSE)),"",VLOOKUP(CONCATENATE($F29," - ",O$21),WLList!$H$26:$J$109,3,FALSE))</f>
      </c>
      <c r="P29" s="199">
        <f>IF(ISERROR(VLOOKUP(CONCATENATE($F29," - ",P$21),WLList!$H$26:$J$109,3,FALSE)),"",VLOOKUP(CONCATENATE($F29," - ",P$21),WLList!$H$26:$J$109,3,FALSE))</f>
      </c>
      <c r="Q29" s="199">
        <f>IF(ISERROR(VLOOKUP(CONCATENATE($F29," - ",Q$21),WLList!$H$26:$J$109,3,FALSE)),"",VLOOKUP(CONCATENATE($F29," - ",Q$21),WLList!$H$26:$J$109,3,FALSE))</f>
      </c>
      <c r="R29" s="200">
        <f>IF(ISERROR(VLOOKUP(CONCATENATE($F29," - ",R$21),WLList!$H$26:$J$109,3,FALSE)),"",VLOOKUP(CONCATENATE($F29," - ",R$21),WLList!$H$26:$J$109,3,FALSE))</f>
      </c>
      <c r="S29" s="201"/>
      <c r="T29" s="202">
        <f>COUNTIF(G29:R29,"○")+S29</f>
        <v>0</v>
      </c>
      <c r="U29" s="125"/>
      <c r="V29" s="93" t="str">
        <f t="shared" si="10"/>
        <v>F</v>
      </c>
      <c r="W29" s="94">
        <f>IF(U29="","",F29)</f>
      </c>
      <c r="X29" s="95" t="str">
        <f>C29</f>
        <v>Makoto Nakano</v>
      </c>
      <c r="Y29" s="96">
        <f>E29</f>
        <v>0</v>
      </c>
      <c r="Z29" s="17"/>
    </row>
    <row r="30" spans="1:26" s="1" customFormat="1" ht="26.25" customHeight="1">
      <c r="A30" s="79">
        <v>8</v>
      </c>
      <c r="B30" s="192" t="s">
        <v>100</v>
      </c>
      <c r="C30" s="193" t="str">
        <f t="shared" si="14"/>
        <v>Shunsuke Murakoshi</v>
      </c>
      <c r="D30" s="193"/>
      <c r="E30" s="194"/>
      <c r="F30" s="195" t="str">
        <f t="shared" si="15"/>
        <v>Shu</v>
      </c>
      <c r="G30" s="196">
        <f>IF(ISERROR(VLOOKUP(CONCATENATE($F30," - ",G$21),WLList!$H$26:$J$109,3,FALSE)),"",VLOOKUP(CONCATENATE($F30," - ",G$21),WLList!$H$26:$J$109,3,FALSE))</f>
        <v>0</v>
      </c>
      <c r="H30" s="197">
        <f>IF(ISERROR(VLOOKUP(CONCATENATE($F30," - ",H$21),WLList!$H$26:$J$109,3,FALSE)),"",VLOOKUP(CONCATENATE($F30," - ",H$21),WLList!$H$26:$J$109,3,FALSE))</f>
        <v>0</v>
      </c>
      <c r="I30" s="197">
        <f>IF(ISERROR(VLOOKUP(CONCATENATE($F30," - ",I$21),WLList!$H$26:$J$109,3,FALSE)),"",VLOOKUP(CONCATENATE($F30," - ",I$21),WLList!$H$26:$J$109,3,FALSE))</f>
        <v>0</v>
      </c>
      <c r="J30" s="197">
        <f>IF(ISERROR(VLOOKUP(CONCATENATE($F30," - ",J$21),WLList!$H$26:$J$109,3,FALSE)),"",VLOOKUP(CONCATENATE($F30," - ",J$21),WLList!$H$26:$J$109,3,FALSE))</f>
        <v>0</v>
      </c>
      <c r="K30" s="197">
        <f>IF(ISERROR(VLOOKUP(CONCATENATE($F30," - ",K$21),WLList!$H$26:$J$109,3,FALSE)),"",VLOOKUP(CONCATENATE($F30," - ",K$21),WLList!$H$26:$J$109,3,FALSE))</f>
        <v>0</v>
      </c>
      <c r="L30" s="197">
        <f>IF(ISERROR(VLOOKUP(CONCATENATE($F30," - ",L$21),WLList!$H$26:$J$109,3,FALSE)),"",VLOOKUP(CONCATENATE($F30," - ",L$21),WLList!$H$26:$J$109,3,FALSE))</f>
        <v>0</v>
      </c>
      <c r="M30" s="197">
        <f>IF(ISERROR(VLOOKUP(CONCATENATE($F30," - ",M$21),WLList!$H$26:$J$109,3,FALSE)),"",VLOOKUP(CONCATENATE($F30," - ",M$21),WLList!$H$26:$J$109,3,FALSE))</f>
        <v>0</v>
      </c>
      <c r="N30" s="198">
        <f>IF(ISERROR(VLOOKUP(CONCATENATE($F30," - ",N$21),WLList!$H$26:$J$109,3,FALSE)),"",VLOOKUP(CONCATENATE($F30," - ",N$21),WLList!$H$26:$J$109,3,FALSE))</f>
      </c>
      <c r="O30" s="199">
        <f>IF(ISERROR(VLOOKUP(CONCATENATE($F30," - ",O$21),WLList!$H$26:$J$109,3,FALSE)),"",VLOOKUP(CONCATENATE($F30," - ",O$21),WLList!$H$26:$J$109,3,FALSE))</f>
      </c>
      <c r="P30" s="199">
        <f>IF(ISERROR(VLOOKUP(CONCATENATE($F30," - ",P$21),WLList!$H$26:$J$109,3,FALSE)),"",VLOOKUP(CONCATENATE($F30," - ",P$21),WLList!$H$26:$J$109,3,FALSE))</f>
      </c>
      <c r="Q30" s="199">
        <f>IF(ISERROR(VLOOKUP(CONCATENATE($F30," - ",Q$21),WLList!$H$26:$J$109,3,FALSE)),"",VLOOKUP(CONCATENATE($F30," - ",Q$21),WLList!$H$26:$J$109,3,FALSE))</f>
      </c>
      <c r="R30" s="200">
        <f>IF(ISERROR(VLOOKUP(CONCATENATE($F30," - ",R$21),WLList!$H$26:$J$109,3,FALSE)),"",VLOOKUP(CONCATENATE($F30," - ",R$21),WLList!$H$26:$J$109,3,FALSE))</f>
      </c>
      <c r="S30" s="201"/>
      <c r="T30" s="202">
        <f>COUNTIF(G30:R30,"○")+S30</f>
        <v>0</v>
      </c>
      <c r="U30" s="131"/>
      <c r="V30" s="93" t="str">
        <f t="shared" si="10"/>
        <v>F</v>
      </c>
      <c r="W30" s="94">
        <f>IF(U30="","",F30)</f>
      </c>
      <c r="X30" s="95" t="str">
        <f>C30</f>
        <v>Shunsuke Murakoshi</v>
      </c>
      <c r="Y30" s="96">
        <f>E30</f>
        <v>0</v>
      </c>
      <c r="Z30" s="17"/>
    </row>
    <row r="31" spans="1:26" ht="12.75" customHeight="1" hidden="1">
      <c r="A31" s="79">
        <v>9</v>
      </c>
      <c r="B31" s="192" t="s">
        <v>101</v>
      </c>
      <c r="C31" s="193" t="str">
        <f t="shared" si="14"/>
        <v>Toshio Toya</v>
      </c>
      <c r="D31" s="193"/>
      <c r="E31" s="194"/>
      <c r="F31" s="195" t="str">
        <f t="shared" si="15"/>
        <v>Tos</v>
      </c>
      <c r="G31" s="203">
        <f>IF(ISERROR(VLOOKUP(CONCATENATE($F31," - ",G$21),WLList!$H$26:$J$109,3,FALSE)),"",VLOOKUP(CONCATENATE($F31," - ",G$21),WLList!$H$26:$J$109,3,FALSE))</f>
      </c>
      <c r="H31" s="199">
        <f>IF(ISERROR(VLOOKUP(CONCATENATE($F31," - ",H$21),WLList!$H$26:$J$109,3,FALSE)),"",VLOOKUP(CONCATENATE($F31," - ",H$21),WLList!$H$26:$J$109,3,FALSE))</f>
      </c>
      <c r="I31" s="199">
        <f>IF(ISERROR(VLOOKUP(CONCATENATE($F31," - ",I$21),WLList!$H$26:$J$109,3,FALSE)),"",VLOOKUP(CONCATENATE($F31," - ",I$21),WLList!$H$26:$J$109,3,FALSE))</f>
      </c>
      <c r="J31" s="199">
        <f>IF(ISERROR(VLOOKUP(CONCATENATE($F31," - ",J$21),WLList!$H$26:$J$109,3,FALSE)),"",VLOOKUP(CONCATENATE($F31," - ",J$21),WLList!$H$26:$J$109,3,FALSE))</f>
      </c>
      <c r="K31" s="199">
        <f>IF(ISERROR(VLOOKUP(CONCATENATE($F31," - ",K$21),WLList!$H$26:$J$109,3,FALSE)),"",VLOOKUP(CONCATENATE($F31," - ",K$21),WLList!$H$26:$J$109,3,FALSE))</f>
      </c>
      <c r="L31" s="199">
        <f>IF(ISERROR(VLOOKUP(CONCATENATE($F31," - ",L$21),WLList!$H$26:$J$109,3,FALSE)),"",VLOOKUP(CONCATENATE($F31," - ",L$21),WLList!$H$26:$J$109,3,FALSE))</f>
      </c>
      <c r="M31" s="199">
        <f>IF(ISERROR(VLOOKUP(CONCATENATE($F31," - ",M$21),WLList!$H$26:$J$109,3,FALSE)),"",VLOOKUP(CONCATENATE($F31," - ",M$21),WLList!$H$26:$J$109,3,FALSE))</f>
      </c>
      <c r="N31" s="199">
        <f>IF(ISERROR(VLOOKUP(CONCATENATE($F31," - ",N$21),WLList!$H$26:$J$109,3,FALSE)),"",VLOOKUP(CONCATENATE($F31," - ",N$21),WLList!$H$26:$J$109,3,FALSE))</f>
      </c>
      <c r="O31" s="198">
        <f>IF(ISERROR(VLOOKUP(CONCATENATE($F31," - ",O$21),WLList!$H$26:$J$109,3,FALSE)),"",VLOOKUP(CONCATENATE($F31," - ",O$21),WLList!$H$26:$J$109,3,FALSE))</f>
      </c>
      <c r="P31" s="197">
        <f>IF(ISERROR(VLOOKUP(CONCATENATE($F31," - ",P$21),WLList!$H$26:$J$109,3,FALSE)),"",VLOOKUP(CONCATENATE($F31," - ",P$21),WLList!$H$26:$J$109,3,FALSE))</f>
      </c>
      <c r="Q31" s="197">
        <f>IF(ISERROR(VLOOKUP(CONCATENATE($F31," - ",Q$21),WLList!$H$26:$J$109,3,FALSE)),"",VLOOKUP(CONCATENATE($F31," - ",Q$21),WLList!$H$26:$J$109,3,FALSE))</f>
      </c>
      <c r="R31" s="200">
        <f>IF(ISERROR(VLOOKUP(CONCATENATE($F31," - ",R$21),WLList!$H$26:$J$109,3,FALSE)),"",VLOOKUP(CONCATENATE($F31," - ",R$21),WLList!$H$26:$J$109,3,FALSE))</f>
      </c>
      <c r="S31" s="201"/>
      <c r="T31" s="202">
        <f t="shared" si="9"/>
        <v>0</v>
      </c>
      <c r="U31" s="131"/>
      <c r="V31" s="93" t="str">
        <f t="shared" si="10"/>
        <v>F</v>
      </c>
      <c r="W31" s="94">
        <f t="shared" si="11"/>
      </c>
      <c r="X31" s="95" t="str">
        <f t="shared" si="12"/>
        <v>Toshio Toya</v>
      </c>
      <c r="Y31" s="96">
        <f t="shared" si="13"/>
        <v>0</v>
      </c>
      <c r="Z31" s="17"/>
    </row>
    <row r="32" spans="1:26" ht="12.75" customHeight="1" hidden="1">
      <c r="A32" s="79">
        <v>10</v>
      </c>
      <c r="B32" s="192" t="s">
        <v>102</v>
      </c>
      <c r="C32" s="193" t="str">
        <f t="shared" si="14"/>
        <v>Maria Kami</v>
      </c>
      <c r="D32" s="193"/>
      <c r="E32" s="194"/>
      <c r="F32" s="195" t="str">
        <f t="shared" si="15"/>
        <v>Mar</v>
      </c>
      <c r="G32" s="203">
        <f>IF(ISERROR(VLOOKUP(CONCATENATE($F32," - ",G$21),WLList!$H$26:$J$109,3,FALSE)),"",VLOOKUP(CONCATENATE($F32," - ",G$21),WLList!$H$26:$J$109,3,FALSE))</f>
      </c>
      <c r="H32" s="199">
        <f>IF(ISERROR(VLOOKUP(CONCATENATE($F32," - ",H$21),WLList!$H$26:$J$109,3,FALSE)),"",VLOOKUP(CONCATENATE($F32," - ",H$21),WLList!$H$26:$J$109,3,FALSE))</f>
      </c>
      <c r="I32" s="199">
        <f>IF(ISERROR(VLOOKUP(CONCATENATE($F32," - ",I$21),WLList!$H$26:$J$109,3,FALSE)),"",VLOOKUP(CONCATENATE($F32," - ",I$21),WLList!$H$26:$J$109,3,FALSE))</f>
      </c>
      <c r="J32" s="199">
        <f>IF(ISERROR(VLOOKUP(CONCATENATE($F32," - ",J$21),WLList!$H$26:$J$109,3,FALSE)),"",VLOOKUP(CONCATENATE($F32," - ",J$21),WLList!$H$26:$J$109,3,FALSE))</f>
      </c>
      <c r="K32" s="199">
        <f>IF(ISERROR(VLOOKUP(CONCATENATE($F32," - ",K$21),WLList!$H$26:$J$109,3,FALSE)),"",VLOOKUP(CONCATENATE($F32," - ",K$21),WLList!$H$26:$J$109,3,FALSE))</f>
      </c>
      <c r="L32" s="199">
        <f>IF(ISERROR(VLOOKUP(CONCATENATE($F32," - ",L$21),WLList!$H$26:$J$109,3,FALSE)),"",VLOOKUP(CONCATENATE($F32," - ",L$21),WLList!$H$26:$J$109,3,FALSE))</f>
      </c>
      <c r="M32" s="199">
        <f>IF(ISERROR(VLOOKUP(CONCATENATE($F32," - ",M$21),WLList!$H$26:$J$109,3,FALSE)),"",VLOOKUP(CONCATENATE($F32," - ",M$21),WLList!$H$26:$J$109,3,FALSE))</f>
      </c>
      <c r="N32" s="199">
        <f>IF(ISERROR(VLOOKUP(CONCATENATE($F32," - ",N$21),WLList!$H$26:$J$109,3,FALSE)),"",VLOOKUP(CONCATENATE($F32," - ",N$21),WLList!$H$26:$J$109,3,FALSE))</f>
      </c>
      <c r="O32" s="197">
        <f>IF(ISERROR(VLOOKUP(CONCATENATE($F32," - ",O$21),WLList!$H$26:$J$109,3,FALSE)),"",VLOOKUP(CONCATENATE($F32," - ",O$21),WLList!$H$26:$J$109,3,FALSE))</f>
      </c>
      <c r="P32" s="198">
        <f>IF(ISERROR(VLOOKUP(CONCATENATE($F32," - ",P$21),WLList!$H$26:$J$109,3,FALSE)),"",VLOOKUP(CONCATENATE($F32," - ",P$21),WLList!$H$26:$J$109,3,FALSE))</f>
      </c>
      <c r="Q32" s="197">
        <f>IF(ISERROR(VLOOKUP(CONCATENATE($F32," - ",Q$21),WLList!$H$26:$J$109,3,FALSE)),"",VLOOKUP(CONCATENATE($F32," - ",Q$21),WLList!$H$26:$J$109,3,FALSE))</f>
      </c>
      <c r="R32" s="200">
        <f>IF(ISERROR(VLOOKUP(CONCATENATE($F32," - ",R$21),WLList!$H$26:$J$109,3,FALSE)),"",VLOOKUP(CONCATENATE($F32," - ",R$21),WLList!$H$26:$J$109,3,FALSE))</f>
      </c>
      <c r="S32" s="201"/>
      <c r="T32" s="202">
        <f t="shared" si="9"/>
        <v>0</v>
      </c>
      <c r="U32" s="131"/>
      <c r="V32" s="93" t="str">
        <f t="shared" si="10"/>
        <v>F</v>
      </c>
      <c r="W32" s="94">
        <f t="shared" si="11"/>
      </c>
      <c r="X32" s="95" t="str">
        <f t="shared" si="12"/>
        <v>Maria Kami</v>
      </c>
      <c r="Y32" s="96">
        <f t="shared" si="13"/>
        <v>0</v>
      </c>
      <c r="Z32" s="17"/>
    </row>
    <row r="33" spans="1:26" ht="12.75" customHeight="1" hidden="1">
      <c r="A33" s="79">
        <v>11</v>
      </c>
      <c r="B33" s="204" t="s">
        <v>103</v>
      </c>
      <c r="C33" s="205" t="str">
        <f t="shared" si="14"/>
        <v>Tomoaki Tsutsumi</v>
      </c>
      <c r="D33" s="205"/>
      <c r="E33" s="206"/>
      <c r="F33" s="207" t="str">
        <f t="shared" si="15"/>
        <v>Tom</v>
      </c>
      <c r="G33" s="118">
        <f>IF(ISERROR(VLOOKUP(CONCATENATE($F33," - ",G$21),WLList!$H$26:$J$109,3,FALSE)),"",VLOOKUP(CONCATENATE($F33," - ",G$21),WLList!$H$26:$J$109,3,FALSE))</f>
      </c>
      <c r="H33" s="119">
        <f>IF(ISERROR(VLOOKUP(CONCATENATE($F33," - ",H$21),WLList!$H$26:$J$109,3,FALSE)),"",VLOOKUP(CONCATENATE($F33," - ",H$21),WLList!$H$26:$J$109,3,FALSE))</f>
      </c>
      <c r="I33" s="119">
        <f>IF(ISERROR(VLOOKUP(CONCATENATE($F33," - ",I$21),WLList!$H$26:$J$109,3,FALSE)),"",VLOOKUP(CONCATENATE($F33," - ",I$21),WLList!$H$26:$J$109,3,FALSE))</f>
      </c>
      <c r="J33" s="119">
        <f>IF(ISERROR(VLOOKUP(CONCATENATE($F33," - ",J$21),WLList!$H$26:$J$109,3,FALSE)),"",VLOOKUP(CONCATENATE($F33," - ",J$21),WLList!$H$26:$J$109,3,FALSE))</f>
      </c>
      <c r="K33" s="119">
        <f>IF(ISERROR(VLOOKUP(CONCATENATE($F33," - ",K$21),WLList!$H$26:$J$109,3,FALSE)),"",VLOOKUP(CONCATENATE($F33," - ",K$21),WLList!$H$26:$J$109,3,FALSE))</f>
      </c>
      <c r="L33" s="119">
        <f>IF(ISERROR(VLOOKUP(CONCATENATE($F33," - ",L$21),WLList!$H$26:$J$109,3,FALSE)),"",VLOOKUP(CONCATENATE($F33," - ",L$21),WLList!$H$26:$J$109,3,FALSE))</f>
      </c>
      <c r="M33" s="119">
        <f>IF(ISERROR(VLOOKUP(CONCATENATE($F33," - ",M$21),WLList!$H$26:$J$109,3,FALSE)),"",VLOOKUP(CONCATENATE($F33," - ",M$21),WLList!$H$26:$J$109,3,FALSE))</f>
      </c>
      <c r="N33" s="119">
        <f>IF(ISERROR(VLOOKUP(CONCATENATE($F33," - ",N$21),WLList!$H$26:$J$109,3,FALSE)),"",VLOOKUP(CONCATENATE($F33," - ",N$21),WLList!$H$26:$J$109,3,FALSE))</f>
      </c>
      <c r="O33" s="120">
        <f>IF(ISERROR(VLOOKUP(CONCATENATE($F33," - ",O$21),WLList!$H$26:$J$109,3,FALSE)),"",VLOOKUP(CONCATENATE($F33," - ",O$21),WLList!$H$26:$J$109,3,FALSE))</f>
      </c>
      <c r="P33" s="120">
        <f>IF(ISERROR(VLOOKUP(CONCATENATE($F33," - ",P$21),WLList!$H$26:$J$109,3,FALSE)),"",VLOOKUP(CONCATENATE($F33," - ",P$21),WLList!$H$26:$J$109,3,FALSE))</f>
      </c>
      <c r="Q33" s="121">
        <f>IF(ISERROR(VLOOKUP(CONCATENATE($F33," - ",Q$21),WLList!$H$26:$J$109,3,FALSE)),"",VLOOKUP(CONCATENATE($F33," - ",Q$21),WLList!$H$26:$J$109,3,FALSE))</f>
      </c>
      <c r="R33" s="122">
        <f>IF(ISERROR(VLOOKUP(CONCATENATE($F33," - ",R$21),WLList!$H$26:$J$109,3,FALSE)),"",VLOOKUP(CONCATENATE($F33," - ",R$21),WLList!$H$26:$J$109,3,FALSE))</f>
      </c>
      <c r="S33" s="123"/>
      <c r="T33" s="124">
        <f>COUNTIF(G33:R33,"○")+S33</f>
        <v>0</v>
      </c>
      <c r="U33" s="131"/>
      <c r="V33" s="93" t="str">
        <f t="shared" si="10"/>
        <v>F</v>
      </c>
      <c r="W33" s="94">
        <f t="shared" si="11"/>
      </c>
      <c r="X33" s="95" t="str">
        <f t="shared" si="12"/>
        <v>Tomoaki Tsutsumi</v>
      </c>
      <c r="Y33" s="96">
        <f t="shared" si="13"/>
        <v>0</v>
      </c>
      <c r="Z33" s="17"/>
    </row>
    <row r="34" spans="1:26" s="1" customFormat="1" ht="12.75" customHeight="1" hidden="1">
      <c r="A34" s="134">
        <v>12</v>
      </c>
      <c r="B34" s="208"/>
      <c r="C34" s="209">
        <f t="shared" si="14"/>
      </c>
      <c r="D34" s="209"/>
      <c r="E34" s="210"/>
      <c r="F34" s="211">
        <f t="shared" si="15"/>
        <v>0</v>
      </c>
      <c r="G34" s="212">
        <f>IF(ISERROR(VLOOKUP(CONCATENATE($F34," - ",G$21),WLList!$H$26:$J$109,3,FALSE)),"",VLOOKUP(CONCATENATE($F34," - ",G$21),WLList!$H$26:$J$109,3,FALSE))</f>
      </c>
      <c r="H34" s="213">
        <f>IF(ISERROR(VLOOKUP(CONCATENATE($F34," - ",H$21),WLList!$H$26:$J$109,3,FALSE)),"",VLOOKUP(CONCATENATE($F34," - ",H$21),WLList!$H$26:$J$109,3,FALSE))</f>
      </c>
      <c r="I34" s="213">
        <f>IF(ISERROR(VLOOKUP(CONCATENATE($F34," - ",I$21),WLList!$H$26:$J$109,3,FALSE)),"",VLOOKUP(CONCATENATE($F34," - ",I$21),WLList!$H$26:$J$109,3,FALSE))</f>
      </c>
      <c r="J34" s="213">
        <f>IF(ISERROR(VLOOKUP(CONCATENATE($F34," - ",J$21),WLList!$H$26:$J$109,3,FALSE)),"",VLOOKUP(CONCATENATE($F34," - ",J$21),WLList!$H$26:$J$109,3,FALSE))</f>
      </c>
      <c r="K34" s="213">
        <f>IF(ISERROR(VLOOKUP(CONCATENATE($F34," - ",K$21),WLList!$H$26:$J$109,3,FALSE)),"",VLOOKUP(CONCATENATE($F34," - ",K$21),WLList!$H$26:$J$109,3,FALSE))</f>
      </c>
      <c r="L34" s="213">
        <f>IF(ISERROR(VLOOKUP(CONCATENATE($F34," - ",L$21),WLList!$H$26:$J$109,3,FALSE)),"",VLOOKUP(CONCATENATE($F34," - ",L$21),WLList!$H$26:$J$109,3,FALSE))</f>
      </c>
      <c r="M34" s="213">
        <f>IF(ISERROR(VLOOKUP(CONCATENATE($F34," - ",M$21),WLList!$H$26:$J$109,3,FALSE)),"",VLOOKUP(CONCATENATE($F34," - ",M$21),WLList!$H$26:$J$109,3,FALSE))</f>
      </c>
      <c r="N34" s="213">
        <f>IF(ISERROR(VLOOKUP(CONCATENATE($F34," - ",N$21),WLList!$H$26:$J$109,3,FALSE)),"",VLOOKUP(CONCATENATE($F34," - ",N$21),WLList!$H$26:$J$109,3,FALSE))</f>
      </c>
      <c r="O34" s="213">
        <f>IF(ISERROR(VLOOKUP(CONCATENATE($F34," - ",O$21),WLList!$H$26:$J$109,3,FALSE)),"",VLOOKUP(CONCATENATE($F34," - ",O$21),WLList!$H$26:$J$109,3,FALSE))</f>
      </c>
      <c r="P34" s="213">
        <f>IF(ISERROR(VLOOKUP(CONCATENATE($F34," - ",P$21),WLList!$H$26:$J$109,3,FALSE)),"",VLOOKUP(CONCATENATE($F34," - ",P$21),WLList!$H$26:$J$109,3,FALSE))</f>
      </c>
      <c r="Q34" s="213">
        <f>IF(ISERROR(VLOOKUP(CONCATENATE($F34," - ",Q$21),WLList!$H$26:$J$109,3,FALSE)),"",VLOOKUP(CONCATENATE($F34," - ",Q$21),WLList!$H$26:$J$109,3,FALSE))</f>
      </c>
      <c r="R34" s="214">
        <f>IF(ISERROR(VLOOKUP(CONCATENATE($F34," - ",R$21),WLList!$H$26:$J$109,3,FALSE)),"",VLOOKUP(CONCATENATE($F34," - ",R$21),WLList!$H$26:$J$109,3,FALSE))</f>
      </c>
      <c r="S34" s="215"/>
      <c r="T34" s="145">
        <f>COUNTIF(G34:R34,"○")+S34</f>
        <v>0</v>
      </c>
      <c r="U34" s="146">
        <v>12</v>
      </c>
      <c r="V34" s="93" t="str">
        <f t="shared" si="10"/>
        <v>F12</v>
      </c>
      <c r="W34" s="94">
        <f t="shared" si="11"/>
        <v>0</v>
      </c>
      <c r="X34" s="95">
        <f t="shared" si="12"/>
      </c>
      <c r="Y34" s="96">
        <f t="shared" si="13"/>
        <v>0</v>
      </c>
      <c r="Z34" s="17"/>
    </row>
    <row r="35" spans="1:26" ht="7.5" customHeight="1">
      <c r="A35" s="216"/>
      <c r="B35" s="216"/>
      <c r="C35" s="217"/>
      <c r="D35" s="217"/>
      <c r="E35" s="218"/>
      <c r="F35" s="219"/>
      <c r="G35" s="220"/>
      <c r="H35" s="220"/>
      <c r="I35" s="220"/>
      <c r="J35" s="220"/>
      <c r="K35" s="220"/>
      <c r="L35" s="220"/>
      <c r="M35" s="220"/>
      <c r="N35" s="220"/>
      <c r="O35" s="221"/>
      <c r="P35" s="220"/>
      <c r="Q35" s="221"/>
      <c r="R35" s="222"/>
      <c r="S35" s="223"/>
      <c r="T35" s="224"/>
      <c r="U35" s="225"/>
      <c r="V35" s="226"/>
      <c r="W35" s="226"/>
      <c r="X35" s="227"/>
      <c r="Y35" s="228"/>
      <c r="Z35" s="17"/>
    </row>
    <row r="36" spans="1:26" ht="26.25" customHeight="1">
      <c r="A36" s="15" t="s">
        <v>104</v>
      </c>
      <c r="B36" s="229"/>
      <c r="C36" s="230"/>
      <c r="D36" s="230"/>
      <c r="E36" s="231"/>
      <c r="F36" s="232"/>
      <c r="G36" s="233" t="s">
        <v>105</v>
      </c>
      <c r="H36" s="233"/>
      <c r="I36" s="233"/>
      <c r="J36" s="233"/>
      <c r="K36" s="234"/>
      <c r="L36" s="234"/>
      <c r="M36" s="234"/>
      <c r="N36" s="234"/>
      <c r="O36" s="222"/>
      <c r="P36" s="234"/>
      <c r="Q36" s="222"/>
      <c r="R36" s="222"/>
      <c r="S36" s="222"/>
      <c r="T36" s="235"/>
      <c r="U36" s="236"/>
      <c r="V36" s="237">
        <v>13</v>
      </c>
      <c r="W36" s="226"/>
      <c r="X36" s="227"/>
      <c r="Y36" s="228"/>
      <c r="Z36" s="17"/>
    </row>
    <row r="37" spans="1:26" ht="26.25" customHeight="1">
      <c r="A37" s="238" t="s">
        <v>102</v>
      </c>
      <c r="B37" s="239"/>
      <c r="C37" s="240" t="str">
        <f>IF(ISERROR(VLOOKUP(A37,$V$7:$Y$34,3,FALSE))=TRUE,"",VLOOKUP(A37,$V$7:$Y$34,3,FALSE))</f>
        <v>Maria Kami</v>
      </c>
      <c r="D37" s="240"/>
      <c r="E37" s="241"/>
      <c r="F37" s="242" t="str">
        <f>IF(C37="",A37,VLOOKUP(C37,$C$7:$F$18,4,FALSE))</f>
        <v>Mar</v>
      </c>
      <c r="G37" s="243"/>
      <c r="H37" s="234"/>
      <c r="I37" s="234"/>
      <c r="J37" s="222"/>
      <c r="K37" s="244"/>
      <c r="L37" s="244"/>
      <c r="M37" s="232"/>
      <c r="N37" s="245"/>
      <c r="O37" s="246"/>
      <c r="P37" s="245"/>
      <c r="Q37" s="246"/>
      <c r="R37" s="246"/>
      <c r="S37" s="246"/>
      <c r="T37" s="230"/>
      <c r="U37" s="230"/>
      <c r="V37" s="247" t="str">
        <f>CONCATENATE($V$36,$G37)</f>
        <v>13</v>
      </c>
      <c r="W37" s="94">
        <f>IF(G37="","",F37)</f>
      </c>
      <c r="X37" s="95" t="str">
        <f>C37</f>
        <v>Maria Kami</v>
      </c>
      <c r="Y37" s="96">
        <f>E37</f>
        <v>0</v>
      </c>
      <c r="Z37" s="17"/>
    </row>
    <row r="38" spans="1:26" ht="26.25" customHeight="1">
      <c r="A38" s="248" t="s">
        <v>103</v>
      </c>
      <c r="B38" s="208"/>
      <c r="C38" s="249" t="str">
        <f>IF(ISERROR(VLOOKUP(A38,$V$7:$Y$34,3,FALSE))=TRUE,"",VLOOKUP(A38,$V$7:$Y$34,3,FALSE))</f>
        <v>Tomoaki Tsutsumi</v>
      </c>
      <c r="D38" s="249"/>
      <c r="E38" s="250"/>
      <c r="F38" s="251" t="str">
        <f>IF(C38="",A38,VLOOKUP(C38,$C$7:$F$18,4,FALSE))</f>
        <v>Tom</v>
      </c>
      <c r="G38" s="144"/>
      <c r="H38" s="222"/>
      <c r="I38" s="234"/>
      <c r="J38" s="222"/>
      <c r="K38" s="252"/>
      <c r="L38" s="252"/>
      <c r="M38" s="232"/>
      <c r="N38" s="245"/>
      <c r="O38" s="246"/>
      <c r="P38" s="245"/>
      <c r="Q38" s="246"/>
      <c r="R38" s="246"/>
      <c r="S38" s="246"/>
      <c r="T38" s="230"/>
      <c r="U38" s="230"/>
      <c r="V38" s="247" t="str">
        <f>CONCATENATE($V$36,$G38)</f>
        <v>13</v>
      </c>
      <c r="W38" s="94">
        <f>IF(G38="","",F38)</f>
      </c>
      <c r="X38" s="95" t="str">
        <f>C38</f>
        <v>Tomoaki Tsutsumi</v>
      </c>
      <c r="Y38" s="96">
        <f>E38</f>
        <v>0</v>
      </c>
      <c r="Z38" s="17"/>
    </row>
    <row r="39" spans="1:26" ht="26.25" customHeight="1">
      <c r="A39" s="253"/>
      <c r="B39" s="254"/>
      <c r="C39" s="254"/>
      <c r="D39" s="254"/>
      <c r="E39" s="255"/>
      <c r="F39" s="256"/>
      <c r="G39" s="257"/>
      <c r="H39" s="5"/>
      <c r="J39" s="253"/>
      <c r="K39" s="254"/>
      <c r="L39" s="254"/>
      <c r="M39" s="255"/>
      <c r="N39" s="256"/>
      <c r="O39" s="258"/>
      <c r="P39" s="256"/>
      <c r="Q39" s="258"/>
      <c r="R39" s="258"/>
      <c r="S39" s="258"/>
      <c r="T39" s="259"/>
      <c r="U39" s="259"/>
      <c r="V39" s="237">
        <v>14</v>
      </c>
      <c r="W39" s="226"/>
      <c r="X39" s="227"/>
      <c r="Y39" s="228"/>
      <c r="Z39" s="17"/>
    </row>
    <row r="40" spans="1:26" ht="26.25" customHeight="1">
      <c r="A40" s="238" t="s">
        <v>101</v>
      </c>
      <c r="B40" s="239"/>
      <c r="C40" s="240" t="str">
        <f>IF(ISERROR(VLOOKUP(A40,$V$7:$Y$34,3,FALSE))=TRUE,"",VLOOKUP(A40,$V$7:$Y$34,3,FALSE))</f>
        <v>Toshio Toya</v>
      </c>
      <c r="D40" s="240"/>
      <c r="E40" s="241"/>
      <c r="F40" s="242" t="str">
        <f>IF(C40="",A40,VLOOKUP(C40,$C$7:$F$18,4,FALSE))</f>
        <v>Tos</v>
      </c>
      <c r="G40" s="243"/>
      <c r="H40" s="234"/>
      <c r="I40" s="234"/>
      <c r="J40" s="222"/>
      <c r="K40" s="244"/>
      <c r="L40" s="244"/>
      <c r="M40" s="232"/>
      <c r="N40" s="245"/>
      <c r="O40" s="246"/>
      <c r="P40" s="245"/>
      <c r="Q40" s="246"/>
      <c r="R40" s="246"/>
      <c r="S40" s="246"/>
      <c r="T40" s="230"/>
      <c r="U40" s="230"/>
      <c r="V40" s="247" t="str">
        <f>CONCATENATE($V$39,$G40)</f>
        <v>14</v>
      </c>
      <c r="W40" s="94">
        <f>IF(G40="","",F40)</f>
      </c>
      <c r="X40" s="95" t="str">
        <f>C40</f>
        <v>Toshio Toya</v>
      </c>
      <c r="Y40" s="96">
        <f>E40</f>
        <v>0</v>
      </c>
      <c r="Z40" s="17"/>
    </row>
    <row r="41" spans="1:26" ht="26.25" customHeight="1">
      <c r="A41" s="248" t="s">
        <v>106</v>
      </c>
      <c r="B41" s="208"/>
      <c r="C41" s="249">
        <f>IF(ISERROR(VLOOKUP(A41,$V$7:$Y$41,3,FALSE))=TRUE,"",VLOOKUP(A41,$V$7:$Y$41,3,FALSE))</f>
      </c>
      <c r="D41" s="249"/>
      <c r="E41" s="250"/>
      <c r="F41" s="251" t="str">
        <f>IF(C41="",A41,VLOOKUP(C41,$C$7:$F$18,4,FALSE))</f>
        <v>13W</v>
      </c>
      <c r="G41" s="144"/>
      <c r="H41" s="222"/>
      <c r="I41" s="234"/>
      <c r="J41" s="222"/>
      <c r="K41" s="252"/>
      <c r="L41" s="252"/>
      <c r="M41" s="232"/>
      <c r="N41" s="245"/>
      <c r="O41" s="246"/>
      <c r="P41" s="245"/>
      <c r="Q41" s="246"/>
      <c r="R41" s="246"/>
      <c r="S41" s="246"/>
      <c r="T41" s="230"/>
      <c r="U41" s="230"/>
      <c r="V41" s="247" t="str">
        <f>CONCATENATE($V$39,$G41)</f>
        <v>14</v>
      </c>
      <c r="W41" s="94">
        <f>IF(G41="","",F41)</f>
      </c>
      <c r="X41" s="95">
        <f>C41</f>
      </c>
      <c r="Y41" s="96">
        <f>E41</f>
        <v>0</v>
      </c>
      <c r="Z41" s="17"/>
    </row>
    <row r="42" spans="1:26" ht="26.25" customHeight="1">
      <c r="A42" s="253"/>
      <c r="B42" s="254"/>
      <c r="C42" s="254"/>
      <c r="D42" s="254"/>
      <c r="E42" s="259"/>
      <c r="F42" s="260"/>
      <c r="G42" s="261"/>
      <c r="H42" s="1"/>
      <c r="I42" s="1"/>
      <c r="J42" s="1"/>
      <c r="K42" s="253"/>
      <c r="L42" s="254"/>
      <c r="M42" s="254"/>
      <c r="N42" s="259"/>
      <c r="O42" s="260"/>
      <c r="P42" s="259"/>
      <c r="Q42" s="260"/>
      <c r="R42" s="260"/>
      <c r="S42" s="260"/>
      <c r="T42" s="259"/>
      <c r="U42" s="259"/>
      <c r="V42" s="260"/>
      <c r="W42" s="254"/>
      <c r="Z42" s="17"/>
    </row>
    <row r="43" spans="1:26" ht="26.25" customHeight="1">
      <c r="A43" s="262"/>
      <c r="B43" s="262"/>
      <c r="C43" s="262"/>
      <c r="D43" s="262"/>
      <c r="E43" s="230"/>
      <c r="F43" s="245"/>
      <c r="G43" s="261"/>
      <c r="H43" s="1"/>
      <c r="I43" s="1"/>
      <c r="J43" s="1"/>
      <c r="K43" s="262"/>
      <c r="L43" s="262"/>
      <c r="M43" s="262"/>
      <c r="N43" s="263"/>
      <c r="O43" s="245"/>
      <c r="P43" s="263"/>
      <c r="Q43" s="245"/>
      <c r="R43" s="245"/>
      <c r="S43" s="245"/>
      <c r="T43" s="230"/>
      <c r="U43" s="230"/>
      <c r="V43" s="245"/>
      <c r="W43" s="262"/>
      <c r="Z43" s="17"/>
    </row>
    <row r="44" spans="1:26" ht="26.25" customHeight="1">
      <c r="A44" s="262"/>
      <c r="B44" s="262"/>
      <c r="C44" s="262"/>
      <c r="D44" s="262"/>
      <c r="E44" s="230"/>
      <c r="F44" s="245"/>
      <c r="G44" s="261"/>
      <c r="H44" s="1"/>
      <c r="I44" s="1"/>
      <c r="J44" s="1"/>
      <c r="K44" s="262"/>
      <c r="L44" s="262"/>
      <c r="M44" s="262"/>
      <c r="N44" s="230"/>
      <c r="O44" s="245"/>
      <c r="P44" s="230"/>
      <c r="Q44" s="245"/>
      <c r="R44" s="245"/>
      <c r="S44" s="245"/>
      <c r="T44" s="230"/>
      <c r="U44" s="230"/>
      <c r="V44" s="245"/>
      <c r="W44" s="262"/>
      <c r="Z44" s="17"/>
    </row>
    <row r="45" spans="11:23" ht="26.25" customHeight="1">
      <c r="K45" s="1"/>
      <c r="L45" s="1"/>
      <c r="V45" s="1"/>
      <c r="W45" s="1"/>
    </row>
    <row r="46" spans="11:23" ht="13.5">
      <c r="K46" s="1"/>
      <c r="L46" s="1"/>
      <c r="V46" s="1"/>
      <c r="W46" s="1"/>
    </row>
    <row r="47" spans="11:23" ht="13.5">
      <c r="K47" s="1"/>
      <c r="L47" s="1"/>
      <c r="V47" s="1"/>
      <c r="W47" s="1"/>
    </row>
    <row r="48" spans="11:23" ht="13.5">
      <c r="K48" s="1"/>
      <c r="L48" s="1"/>
      <c r="V48" s="1"/>
      <c r="W48" s="1"/>
    </row>
    <row r="49" spans="11:23" ht="13.5">
      <c r="K49" s="1"/>
      <c r="L49" s="1"/>
      <c r="V49" s="1"/>
      <c r="W49" s="1"/>
    </row>
    <row r="50" spans="11:23" ht="13.5">
      <c r="K50" s="1"/>
      <c r="L50" s="1"/>
      <c r="V50" s="1"/>
      <c r="W50" s="1"/>
    </row>
  </sheetData>
  <mergeCells count="5">
    <mergeCell ref="AF1:AG1"/>
    <mergeCell ref="B43:C43"/>
    <mergeCell ref="L43:M43"/>
    <mergeCell ref="B44:C44"/>
    <mergeCell ref="L44:M44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34"/>
  <sheetViews>
    <sheetView showGridLines="0" showZeros="0" zoomScale="80" zoomScaleNormal="80" zoomScaleSheetLayoutView="80" workbookViewId="0" topLeftCell="A2">
      <selection activeCell="L16" sqref="L16"/>
    </sheetView>
  </sheetViews>
  <sheetFormatPr defaultColWidth="9.00390625" defaultRowHeight="21" customHeight="1"/>
  <cols>
    <col min="1" max="1" width="2.625" style="264" customWidth="1"/>
    <col min="2" max="2" width="15.625" style="265" customWidth="1"/>
    <col min="3" max="3" width="7.125" style="265" customWidth="1"/>
    <col min="4" max="4" width="4.125" style="265" customWidth="1"/>
    <col min="5" max="6" width="7.125" style="265" customWidth="1"/>
    <col min="7" max="7" width="4.125" style="265" customWidth="1"/>
    <col min="8" max="9" width="7.125" style="265" customWidth="1"/>
    <col min="10" max="10" width="4.125" style="265" customWidth="1"/>
    <col min="11" max="12" width="7.125" style="265" customWidth="1"/>
    <col min="13" max="13" width="4.125" style="265" customWidth="1"/>
    <col min="14" max="15" width="7.125" style="265" customWidth="1"/>
    <col min="16" max="16" width="4.125" style="265" customWidth="1"/>
    <col min="17" max="17" width="7.125" style="265" customWidth="1"/>
    <col min="18" max="18" width="7.125" style="264" customWidth="1"/>
    <col min="19" max="19" width="4.125" style="264" customWidth="1"/>
    <col min="20" max="21" width="7.125" style="264" customWidth="1"/>
    <col min="22" max="22" width="4.125" style="264" customWidth="1"/>
    <col min="23" max="24" width="7.125" style="264" customWidth="1"/>
    <col min="25" max="25" width="4.125" style="264" customWidth="1"/>
    <col min="26" max="27" width="7.125" style="264" customWidth="1"/>
    <col min="28" max="28" width="4.125" style="264" customWidth="1"/>
    <col min="29" max="30" width="7.125" style="264" customWidth="1"/>
    <col min="31" max="31" width="4.125" style="264" customWidth="1"/>
    <col min="32" max="33" width="7.125" style="264" customWidth="1"/>
    <col min="34" max="34" width="4.125" style="264" customWidth="1"/>
    <col min="35" max="36" width="7.125" style="264" customWidth="1"/>
    <col min="37" max="37" width="4.125" style="264" customWidth="1"/>
    <col min="38" max="39" width="7.125" style="264" customWidth="1"/>
    <col min="40" max="40" width="4.125" style="264" customWidth="1"/>
    <col min="41" max="42" width="7.125" style="264" customWidth="1"/>
    <col min="43" max="43" width="4.125" style="264" customWidth="1"/>
    <col min="44" max="45" width="7.125" style="264" customWidth="1"/>
    <col min="46" max="46" width="4.125" style="264" customWidth="1"/>
    <col min="47" max="48" width="7.125" style="264" customWidth="1"/>
    <col min="49" max="49" width="4.125" style="264" customWidth="1"/>
    <col min="50" max="51" width="7.125" style="264" customWidth="1"/>
    <col min="52" max="52" width="4.125" style="264" customWidth="1"/>
    <col min="53" max="54" width="7.125" style="264" customWidth="1"/>
    <col min="55" max="55" width="4.125" style="264" customWidth="1"/>
    <col min="56" max="57" width="7.125" style="264" customWidth="1"/>
    <col min="58" max="58" width="4.125" style="264" customWidth="1"/>
    <col min="59" max="60" width="7.125" style="264" customWidth="1"/>
    <col min="61" max="61" width="4.125" style="264" customWidth="1"/>
    <col min="62" max="63" width="7.125" style="264" customWidth="1"/>
    <col min="64" max="64" width="4.125" style="264" customWidth="1"/>
    <col min="65" max="66" width="7.125" style="264" customWidth="1"/>
    <col min="67" max="67" width="4.125" style="264" customWidth="1"/>
    <col min="68" max="68" width="7.125" style="264" customWidth="1"/>
    <col min="69" max="16384" width="9.00390625" style="264" customWidth="1"/>
  </cols>
  <sheetData>
    <row r="1" s="264" customFormat="1" ht="20.25" customHeight="1"/>
    <row r="2" spans="2:20" s="264" customFormat="1" ht="20.25" customHeight="1">
      <c r="B2" s="266" t="str">
        <f>Result!A1</f>
        <v>2010 X'mas Match-Race in Hayama</v>
      </c>
      <c r="O2" s="267"/>
      <c r="P2" s="268" t="s">
        <v>107</v>
      </c>
      <c r="Q2" s="269"/>
      <c r="R2" s="270"/>
      <c r="S2" s="271"/>
      <c r="T2" s="271"/>
    </row>
    <row r="3" spans="2:17" s="264" customFormat="1" ht="20.25" customHeight="1">
      <c r="B3" s="266"/>
      <c r="F3" s="266"/>
      <c r="N3" s="272" t="str">
        <f>Result!U2</f>
        <v>18-19 December 2010 　ISAF Grade4   JYMA egF=1.5</v>
      </c>
      <c r="Q3" s="272"/>
    </row>
    <row r="4" spans="1:23" ht="22.5" customHeight="1">
      <c r="A4" s="273"/>
      <c r="B4" s="274" t="s">
        <v>4</v>
      </c>
      <c r="C4" s="273"/>
      <c r="U4" s="273"/>
      <c r="V4" s="7"/>
      <c r="W4" s="7"/>
    </row>
    <row r="5" spans="2:68" ht="20.25" customHeight="1">
      <c r="B5" s="275"/>
      <c r="C5" s="276" t="s">
        <v>108</v>
      </c>
      <c r="D5" s="277">
        <v>1</v>
      </c>
      <c r="E5" s="278" t="s">
        <v>109</v>
      </c>
      <c r="F5" s="276" t="s">
        <v>108</v>
      </c>
      <c r="G5" s="277">
        <f>D5+1</f>
        <v>2</v>
      </c>
      <c r="H5" s="279" t="s">
        <v>109</v>
      </c>
      <c r="I5" s="280" t="s">
        <v>108</v>
      </c>
      <c r="J5" s="277">
        <f>G5+1</f>
        <v>3</v>
      </c>
      <c r="K5" s="279" t="s">
        <v>109</v>
      </c>
      <c r="L5" s="280" t="s">
        <v>108</v>
      </c>
      <c r="M5" s="277">
        <f>J5+1</f>
        <v>4</v>
      </c>
      <c r="N5" s="281" t="s">
        <v>109</v>
      </c>
      <c r="O5" s="282" t="s">
        <v>108</v>
      </c>
      <c r="P5" s="277">
        <f>M5+1</f>
        <v>5</v>
      </c>
      <c r="Q5" s="278" t="s">
        <v>109</v>
      </c>
      <c r="R5" s="283"/>
      <c r="S5" s="284"/>
      <c r="T5" s="274"/>
      <c r="U5" s="283"/>
      <c r="V5" s="284"/>
      <c r="W5" s="274"/>
      <c r="X5" s="283"/>
      <c r="Y5" s="284"/>
      <c r="Z5" s="274"/>
      <c r="AA5" s="283"/>
      <c r="AB5" s="284"/>
      <c r="AC5" s="274"/>
      <c r="AD5" s="283"/>
      <c r="AE5" s="284"/>
      <c r="AF5" s="274"/>
      <c r="AG5" s="283"/>
      <c r="AH5" s="284"/>
      <c r="AI5" s="274"/>
      <c r="AJ5" s="283"/>
      <c r="AK5" s="284"/>
      <c r="AL5" s="274"/>
      <c r="AM5" s="283"/>
      <c r="AN5" s="284"/>
      <c r="AO5" s="274"/>
      <c r="AP5" s="283"/>
      <c r="AQ5" s="284"/>
      <c r="AR5" s="274"/>
      <c r="AS5" s="283"/>
      <c r="AT5" s="284"/>
      <c r="AU5" s="274"/>
      <c r="AV5" s="283"/>
      <c r="AW5" s="284"/>
      <c r="AX5" s="274"/>
      <c r="AY5" s="283"/>
      <c r="AZ5" s="284"/>
      <c r="BA5" s="274"/>
      <c r="BB5" s="283"/>
      <c r="BC5" s="284"/>
      <c r="BD5" s="274"/>
      <c r="BE5" s="283"/>
      <c r="BF5" s="284"/>
      <c r="BG5" s="274"/>
      <c r="BH5" s="283"/>
      <c r="BI5" s="284"/>
      <c r="BJ5" s="274"/>
      <c r="BK5" s="283"/>
      <c r="BL5" s="284"/>
      <c r="BM5" s="274"/>
      <c r="BN5" s="283"/>
      <c r="BO5" s="284"/>
      <c r="BP5" s="274"/>
    </row>
    <row r="6" spans="1:68" ht="20.25" customHeight="1">
      <c r="A6" s="285" t="s">
        <v>110</v>
      </c>
      <c r="B6" s="286">
        <v>1</v>
      </c>
      <c r="C6" s="287" t="str">
        <f>Number!D12</f>
        <v>Yuk</v>
      </c>
      <c r="D6" s="288" t="str">
        <f>Number!E12</f>
        <v>－</v>
      </c>
      <c r="E6" s="289" t="str">
        <f>Number!F12</f>
        <v>Mar</v>
      </c>
      <c r="F6" s="287" t="str">
        <f>Number!G12</f>
        <v>Yuk</v>
      </c>
      <c r="G6" s="288" t="str">
        <f>Number!H12</f>
        <v>－</v>
      </c>
      <c r="H6" s="289" t="str">
        <f>Number!I12</f>
        <v>Mak</v>
      </c>
      <c r="I6" s="287" t="str">
        <f>Number!J12</f>
        <v>Mak</v>
      </c>
      <c r="J6" s="288" t="str">
        <f>Number!K12</f>
        <v>－</v>
      </c>
      <c r="K6" s="289" t="str">
        <f>Number!L12</f>
        <v>Shu</v>
      </c>
      <c r="L6" s="287" t="str">
        <f>Number!M12</f>
        <v>Tom</v>
      </c>
      <c r="M6" s="288" t="str">
        <f>Number!N12</f>
        <v>－</v>
      </c>
      <c r="N6" s="290" t="str">
        <f>Number!O12</f>
        <v>Mak</v>
      </c>
      <c r="O6" s="287" t="str">
        <f>Number!P12</f>
        <v>Tom</v>
      </c>
      <c r="P6" s="288" t="str">
        <f>Number!Q12</f>
        <v>－</v>
      </c>
      <c r="Q6" s="289" t="str">
        <f>Number!R12</f>
        <v>Yuk</v>
      </c>
      <c r="R6" s="291"/>
      <c r="S6" s="291"/>
      <c r="T6" s="292"/>
      <c r="U6" s="291"/>
      <c r="V6" s="291"/>
      <c r="W6" s="292"/>
      <c r="X6" s="291"/>
      <c r="Y6" s="291"/>
      <c r="Z6" s="292"/>
      <c r="AA6" s="291"/>
      <c r="AB6" s="291"/>
      <c r="AC6" s="292"/>
      <c r="AD6" s="291"/>
      <c r="AE6" s="291"/>
      <c r="AF6" s="292"/>
      <c r="AG6" s="291"/>
      <c r="AH6" s="291"/>
      <c r="AI6" s="292"/>
      <c r="AJ6" s="291"/>
      <c r="AK6" s="291"/>
      <c r="AL6" s="292"/>
      <c r="AM6" s="291"/>
      <c r="AN6" s="291"/>
      <c r="AO6" s="292"/>
      <c r="AP6" s="291"/>
      <c r="AQ6" s="291"/>
      <c r="AR6" s="292"/>
      <c r="AS6" s="291"/>
      <c r="AT6" s="291"/>
      <c r="AU6" s="292"/>
      <c r="AV6" s="291"/>
      <c r="AW6" s="291"/>
      <c r="AX6" s="292"/>
      <c r="AY6" s="291"/>
      <c r="AZ6" s="291"/>
      <c r="BA6" s="292"/>
      <c r="BB6" s="291"/>
      <c r="BC6" s="291"/>
      <c r="BD6" s="292"/>
      <c r="BE6" s="291"/>
      <c r="BF6" s="291"/>
      <c r="BG6" s="292"/>
      <c r="BH6" s="291"/>
      <c r="BI6" s="291"/>
      <c r="BJ6" s="292"/>
      <c r="BK6" s="291"/>
      <c r="BL6" s="291"/>
      <c r="BM6" s="292"/>
      <c r="BN6" s="291"/>
      <c r="BO6" s="291"/>
      <c r="BP6" s="292"/>
    </row>
    <row r="7" spans="1:68" ht="20.25" customHeight="1">
      <c r="A7" s="285" t="s">
        <v>111</v>
      </c>
      <c r="B7" s="293"/>
      <c r="C7" s="294" t="s">
        <v>110</v>
      </c>
      <c r="D7" s="295"/>
      <c r="E7" s="296" t="s">
        <v>111</v>
      </c>
      <c r="F7" s="294" t="s">
        <v>110</v>
      </c>
      <c r="G7" s="295"/>
      <c r="H7" s="296" t="s">
        <v>111</v>
      </c>
      <c r="I7" s="294" t="s">
        <v>110</v>
      </c>
      <c r="J7" s="295"/>
      <c r="K7" s="296" t="s">
        <v>111</v>
      </c>
      <c r="L7" s="294" t="s">
        <v>111</v>
      </c>
      <c r="M7" s="295"/>
      <c r="N7" s="297" t="s">
        <v>110</v>
      </c>
      <c r="O7" s="294" t="s">
        <v>111</v>
      </c>
      <c r="P7" s="295"/>
      <c r="Q7" s="296" t="s">
        <v>110</v>
      </c>
      <c r="R7" s="298"/>
      <c r="S7" s="292"/>
      <c r="T7" s="298"/>
      <c r="U7" s="298"/>
      <c r="V7" s="292"/>
      <c r="W7" s="298"/>
      <c r="X7" s="298"/>
      <c r="Y7" s="292"/>
      <c r="Z7" s="298"/>
      <c r="AA7" s="298"/>
      <c r="AB7" s="292"/>
      <c r="AC7" s="298"/>
      <c r="AD7" s="298"/>
      <c r="AE7" s="292"/>
      <c r="AF7" s="298"/>
      <c r="AG7" s="298"/>
      <c r="AH7" s="292"/>
      <c r="AI7" s="298"/>
      <c r="AJ7" s="298"/>
      <c r="AK7" s="292"/>
      <c r="AL7" s="298"/>
      <c r="AM7" s="298"/>
      <c r="AN7" s="292"/>
      <c r="AO7" s="298"/>
      <c r="AP7" s="298"/>
      <c r="AQ7" s="292"/>
      <c r="AR7" s="298"/>
      <c r="AS7" s="298"/>
      <c r="AT7" s="292"/>
      <c r="AU7" s="298"/>
      <c r="AV7" s="298"/>
      <c r="AW7" s="292"/>
      <c r="AX7" s="298"/>
      <c r="AY7" s="298"/>
      <c r="AZ7" s="292"/>
      <c r="BA7" s="298"/>
      <c r="BB7" s="298"/>
      <c r="BC7" s="292"/>
      <c r="BD7" s="298"/>
      <c r="BE7" s="298"/>
      <c r="BF7" s="292"/>
      <c r="BG7" s="298"/>
      <c r="BH7" s="298"/>
      <c r="BI7" s="292"/>
      <c r="BJ7" s="298"/>
      <c r="BK7" s="298"/>
      <c r="BL7" s="292"/>
      <c r="BM7" s="298"/>
      <c r="BN7" s="298"/>
      <c r="BO7" s="292"/>
      <c r="BP7" s="298"/>
    </row>
    <row r="8" spans="2:68" ht="20.25" customHeight="1">
      <c r="B8" s="286">
        <v>2</v>
      </c>
      <c r="C8" s="287" t="str">
        <f>Number!D14</f>
        <v>Mak</v>
      </c>
      <c r="D8" s="288" t="str">
        <f>Number!E14</f>
        <v>－</v>
      </c>
      <c r="E8" s="289" t="str">
        <f>Number!F14</f>
        <v>Tos</v>
      </c>
      <c r="F8" s="287" t="str">
        <f>Number!G14</f>
        <v>Shu</v>
      </c>
      <c r="G8" s="288" t="str">
        <f>Number!H14</f>
        <v>－</v>
      </c>
      <c r="H8" s="289" t="str">
        <f>Number!I14</f>
        <v>Mar</v>
      </c>
      <c r="I8" s="287" t="str">
        <f>Number!J14</f>
        <v>Mar</v>
      </c>
      <c r="J8" s="288" t="str">
        <f>Number!K14</f>
        <v>－</v>
      </c>
      <c r="K8" s="289" t="str">
        <f>Number!L14</f>
        <v>Tom</v>
      </c>
      <c r="L8" s="287" t="str">
        <f>Number!M14</f>
        <v>Yuk</v>
      </c>
      <c r="M8" s="288" t="str">
        <f>Number!N14</f>
        <v>－</v>
      </c>
      <c r="N8" s="290" t="str">
        <f>Number!O14</f>
        <v>Shu</v>
      </c>
      <c r="O8" s="287" t="str">
        <f>Number!P14</f>
        <v>Mar</v>
      </c>
      <c r="P8" s="288" t="str">
        <f>Number!Q14</f>
        <v>－</v>
      </c>
      <c r="Q8" s="289" t="str">
        <f>Number!R14</f>
        <v>Mak</v>
      </c>
      <c r="R8" s="291"/>
      <c r="S8" s="291"/>
      <c r="T8" s="292"/>
      <c r="U8" s="291"/>
      <c r="V8" s="291"/>
      <c r="W8" s="292"/>
      <c r="X8" s="291"/>
      <c r="Y8" s="291"/>
      <c r="Z8" s="292"/>
      <c r="AA8" s="291"/>
      <c r="AB8" s="291"/>
      <c r="AC8" s="292"/>
      <c r="AD8" s="291"/>
      <c r="AE8" s="291"/>
      <c r="AF8" s="292"/>
      <c r="AG8" s="291"/>
      <c r="AH8" s="291"/>
      <c r="AI8" s="292"/>
      <c r="AJ8" s="291"/>
      <c r="AK8" s="291"/>
      <c r="AL8" s="292"/>
      <c r="AM8" s="291"/>
      <c r="AN8" s="291"/>
      <c r="AO8" s="292"/>
      <c r="AP8" s="291"/>
      <c r="AQ8" s="291"/>
      <c r="AR8" s="292"/>
      <c r="AS8" s="291"/>
      <c r="AT8" s="291"/>
      <c r="AU8" s="292"/>
      <c r="AV8" s="291"/>
      <c r="AW8" s="291"/>
      <c r="AX8" s="292"/>
      <c r="AY8" s="291"/>
      <c r="AZ8" s="291"/>
      <c r="BA8" s="292"/>
      <c r="BB8" s="291"/>
      <c r="BC8" s="291"/>
      <c r="BD8" s="292"/>
      <c r="BE8" s="291"/>
      <c r="BF8" s="291"/>
      <c r="BG8" s="292"/>
      <c r="BH8" s="291"/>
      <c r="BI8" s="291"/>
      <c r="BJ8" s="292"/>
      <c r="BK8" s="291"/>
      <c r="BL8" s="291"/>
      <c r="BM8" s="292"/>
      <c r="BN8" s="291"/>
      <c r="BO8" s="291"/>
      <c r="BP8" s="292"/>
    </row>
    <row r="9" spans="2:68" ht="20.25" customHeight="1">
      <c r="B9" s="293"/>
      <c r="C9" s="294" t="s">
        <v>110</v>
      </c>
      <c r="D9" s="295"/>
      <c r="E9" s="296" t="s">
        <v>111</v>
      </c>
      <c r="F9" s="294" t="s">
        <v>111</v>
      </c>
      <c r="G9" s="295"/>
      <c r="H9" s="296" t="s">
        <v>110</v>
      </c>
      <c r="I9" s="294" t="s">
        <v>110</v>
      </c>
      <c r="J9" s="295"/>
      <c r="K9" s="296" t="s">
        <v>111</v>
      </c>
      <c r="L9" s="294" t="s">
        <v>111</v>
      </c>
      <c r="M9" s="295"/>
      <c r="N9" s="297" t="s">
        <v>110</v>
      </c>
      <c r="O9" s="294" t="s">
        <v>111</v>
      </c>
      <c r="P9" s="295"/>
      <c r="Q9" s="296" t="s">
        <v>110</v>
      </c>
      <c r="R9" s="298"/>
      <c r="S9" s="292"/>
      <c r="T9" s="298"/>
      <c r="U9" s="298"/>
      <c r="V9" s="292"/>
      <c r="W9" s="298"/>
      <c r="X9" s="298"/>
      <c r="Y9" s="292"/>
      <c r="Z9" s="298"/>
      <c r="AA9" s="298"/>
      <c r="AB9" s="292"/>
      <c r="AC9" s="298"/>
      <c r="AD9" s="298"/>
      <c r="AE9" s="292"/>
      <c r="AF9" s="298"/>
      <c r="AG9" s="298"/>
      <c r="AH9" s="292"/>
      <c r="AI9" s="298"/>
      <c r="AJ9" s="298"/>
      <c r="AK9" s="292"/>
      <c r="AL9" s="298"/>
      <c r="AM9" s="298"/>
      <c r="AN9" s="292"/>
      <c r="AO9" s="298"/>
      <c r="AP9" s="298"/>
      <c r="AQ9" s="292"/>
      <c r="AR9" s="298"/>
      <c r="AS9" s="298"/>
      <c r="AT9" s="292"/>
      <c r="AU9" s="298"/>
      <c r="AV9" s="298"/>
      <c r="AW9" s="292"/>
      <c r="AX9" s="298"/>
      <c r="AY9" s="298"/>
      <c r="AZ9" s="292"/>
      <c r="BA9" s="298"/>
      <c r="BB9" s="298"/>
      <c r="BC9" s="292"/>
      <c r="BD9" s="298"/>
      <c r="BE9" s="298"/>
      <c r="BF9" s="292"/>
      <c r="BG9" s="298"/>
      <c r="BH9" s="298"/>
      <c r="BI9" s="292"/>
      <c r="BJ9" s="298"/>
      <c r="BK9" s="298"/>
      <c r="BL9" s="292"/>
      <c r="BM9" s="298"/>
      <c r="BN9" s="298"/>
      <c r="BO9" s="292"/>
      <c r="BP9" s="298"/>
    </row>
    <row r="10" spans="2:68" ht="20.25" customHeight="1">
      <c r="B10" s="286">
        <v>3</v>
      </c>
      <c r="C10" s="287" t="str">
        <f>Number!D16</f>
        <v>Tom</v>
      </c>
      <c r="D10" s="288" t="str">
        <f>Number!E16</f>
        <v>－</v>
      </c>
      <c r="E10" s="289" t="str">
        <f>Number!F16</f>
        <v>Shu</v>
      </c>
      <c r="F10" s="287" t="str">
        <f>Number!G16</f>
        <v>Tos</v>
      </c>
      <c r="G10" s="288" t="str">
        <f>Number!H16</f>
        <v>－</v>
      </c>
      <c r="H10" s="289" t="str">
        <f>Number!I16</f>
        <v>Tom</v>
      </c>
      <c r="I10" s="287" t="str">
        <f>Number!J16</f>
        <v>Tos</v>
      </c>
      <c r="J10" s="288" t="str">
        <f>Number!K16</f>
        <v>－</v>
      </c>
      <c r="K10" s="289" t="str">
        <f>Number!L16</f>
        <v>Yuk</v>
      </c>
      <c r="L10" s="287" t="str">
        <f>Number!M16</f>
        <v>Mar</v>
      </c>
      <c r="M10" s="288" t="str">
        <f>Number!N16</f>
        <v>－</v>
      </c>
      <c r="N10" s="290" t="str">
        <f>Number!O16</f>
        <v>Tos</v>
      </c>
      <c r="O10" s="287" t="str">
        <f>Number!P16</f>
        <v>Shu</v>
      </c>
      <c r="P10" s="288" t="str">
        <f>Number!Q16</f>
        <v>－</v>
      </c>
      <c r="Q10" s="289" t="str">
        <f>Number!R16</f>
        <v>Tos</v>
      </c>
      <c r="R10" s="291"/>
      <c r="S10" s="291"/>
      <c r="T10" s="292"/>
      <c r="U10" s="291"/>
      <c r="V10" s="291"/>
      <c r="W10" s="292"/>
      <c r="X10" s="291"/>
      <c r="Y10" s="291"/>
      <c r="Z10" s="292"/>
      <c r="AA10" s="291"/>
      <c r="AB10" s="291"/>
      <c r="AC10" s="292"/>
      <c r="AD10" s="291"/>
      <c r="AE10" s="291"/>
      <c r="AF10" s="292"/>
      <c r="AG10" s="291"/>
      <c r="AH10" s="291"/>
      <c r="AI10" s="292"/>
      <c r="AJ10" s="291"/>
      <c r="AK10" s="291"/>
      <c r="AL10" s="292"/>
      <c r="AM10" s="291"/>
      <c r="AN10" s="291"/>
      <c r="AO10" s="292"/>
      <c r="AP10" s="291"/>
      <c r="AQ10" s="291"/>
      <c r="AR10" s="292"/>
      <c r="AS10" s="291"/>
      <c r="AT10" s="291"/>
      <c r="AU10" s="292"/>
      <c r="AV10" s="291"/>
      <c r="AW10" s="291"/>
      <c r="AX10" s="292"/>
      <c r="AY10" s="291"/>
      <c r="AZ10" s="291"/>
      <c r="BA10" s="292"/>
      <c r="BB10" s="291"/>
      <c r="BC10" s="291"/>
      <c r="BD10" s="292"/>
      <c r="BE10" s="291"/>
      <c r="BF10" s="291"/>
      <c r="BG10" s="292"/>
      <c r="BH10" s="291"/>
      <c r="BI10" s="291"/>
      <c r="BJ10" s="292"/>
      <c r="BK10" s="291"/>
      <c r="BL10" s="291"/>
      <c r="BM10" s="292"/>
      <c r="BN10" s="291"/>
      <c r="BO10" s="291"/>
      <c r="BP10" s="292"/>
    </row>
    <row r="11" spans="2:68" ht="20.25" customHeight="1">
      <c r="B11" s="299"/>
      <c r="C11" s="294" t="s">
        <v>111</v>
      </c>
      <c r="D11" s="295"/>
      <c r="E11" s="296" t="s">
        <v>110</v>
      </c>
      <c r="F11" s="294" t="s">
        <v>110</v>
      </c>
      <c r="G11" s="295"/>
      <c r="H11" s="296" t="s">
        <v>111</v>
      </c>
      <c r="I11" s="294" t="s">
        <v>111</v>
      </c>
      <c r="J11" s="295"/>
      <c r="K11" s="296" t="s">
        <v>110</v>
      </c>
      <c r="L11" s="294" t="s">
        <v>111</v>
      </c>
      <c r="M11" s="295"/>
      <c r="N11" s="297" t="s">
        <v>110</v>
      </c>
      <c r="O11" s="294" t="s">
        <v>110</v>
      </c>
      <c r="P11" s="295"/>
      <c r="Q11" s="296" t="s">
        <v>111</v>
      </c>
      <c r="R11" s="298"/>
      <c r="S11" s="292"/>
      <c r="T11" s="298"/>
      <c r="U11" s="298"/>
      <c r="V11" s="292"/>
      <c r="W11" s="298"/>
      <c r="X11" s="298"/>
      <c r="Y11" s="292"/>
      <c r="Z11" s="298"/>
      <c r="AA11" s="298"/>
      <c r="AB11" s="292"/>
      <c r="AC11" s="298"/>
      <c r="AD11" s="298"/>
      <c r="AE11" s="292"/>
      <c r="AF11" s="298"/>
      <c r="AG11" s="298"/>
      <c r="AH11" s="292"/>
      <c r="AI11" s="298"/>
      <c r="AJ11" s="298"/>
      <c r="AK11" s="292"/>
      <c r="AL11" s="298"/>
      <c r="AM11" s="298"/>
      <c r="AN11" s="292"/>
      <c r="AO11" s="298"/>
      <c r="AP11" s="298"/>
      <c r="AQ11" s="292"/>
      <c r="AR11" s="298"/>
      <c r="AS11" s="298"/>
      <c r="AT11" s="292"/>
      <c r="AU11" s="298"/>
      <c r="AV11" s="298"/>
      <c r="AW11" s="292"/>
      <c r="AX11" s="298"/>
      <c r="AY11" s="298"/>
      <c r="AZ11" s="292"/>
      <c r="BA11" s="298"/>
      <c r="BB11" s="298"/>
      <c r="BC11" s="292"/>
      <c r="BD11" s="298"/>
      <c r="BE11" s="298"/>
      <c r="BF11" s="292"/>
      <c r="BG11" s="298"/>
      <c r="BH11" s="298"/>
      <c r="BI11" s="292"/>
      <c r="BJ11" s="298"/>
      <c r="BK11" s="298"/>
      <c r="BL11" s="292"/>
      <c r="BM11" s="298"/>
      <c r="BN11" s="298"/>
      <c r="BO11" s="292"/>
      <c r="BP11" s="298"/>
    </row>
    <row r="12" spans="1:21" ht="30.75" customHeight="1">
      <c r="A12" s="273"/>
      <c r="R12" s="273"/>
      <c r="S12" s="273"/>
      <c r="T12" s="273"/>
      <c r="U12" s="273"/>
    </row>
    <row r="13" spans="1:17" ht="22.5" customHeight="1">
      <c r="A13" s="273"/>
      <c r="B13" s="274" t="s">
        <v>112</v>
      </c>
      <c r="C13" s="273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</row>
    <row r="14" spans="2:38" ht="20.25" customHeight="1">
      <c r="B14" s="275"/>
      <c r="C14" s="280" t="s">
        <v>108</v>
      </c>
      <c r="D14" s="277">
        <v>6</v>
      </c>
      <c r="E14" s="279" t="s">
        <v>109</v>
      </c>
      <c r="F14" s="280" t="s">
        <v>108</v>
      </c>
      <c r="G14" s="277">
        <f>D14+1</f>
        <v>7</v>
      </c>
      <c r="H14" s="279" t="s">
        <v>109</v>
      </c>
      <c r="I14" s="280" t="s">
        <v>108</v>
      </c>
      <c r="J14" s="277">
        <f>G14+1</f>
        <v>8</v>
      </c>
      <c r="K14" s="279" t="s">
        <v>109</v>
      </c>
      <c r="L14" s="301" t="s">
        <v>108</v>
      </c>
      <c r="M14" s="302">
        <f>J14+1</f>
        <v>9</v>
      </c>
      <c r="N14" s="303" t="s">
        <v>109</v>
      </c>
      <c r="O14" s="301" t="s">
        <v>108</v>
      </c>
      <c r="P14" s="302">
        <f>M14+1</f>
        <v>10</v>
      </c>
      <c r="Q14" s="303" t="s">
        <v>109</v>
      </c>
      <c r="AG14" s="283"/>
      <c r="AH14" s="284"/>
      <c r="AI14" s="274"/>
      <c r="AJ14" s="283"/>
      <c r="AK14" s="284"/>
      <c r="AL14" s="274"/>
    </row>
    <row r="15" spans="2:38" ht="20.25" customHeight="1">
      <c r="B15" s="286">
        <v>1</v>
      </c>
      <c r="C15" s="291" t="str">
        <f>Number!D42</f>
        <v>Yuk</v>
      </c>
      <c r="D15" s="291" t="str">
        <f>Number!E42</f>
        <v>－</v>
      </c>
      <c r="E15" s="304" t="str">
        <f>Number!F42</f>
        <v>Nat</v>
      </c>
      <c r="F15" s="291" t="str">
        <f>Number!G42</f>
        <v>Ura</v>
      </c>
      <c r="G15" s="291" t="str">
        <f>Number!H42</f>
        <v>－</v>
      </c>
      <c r="H15" s="304" t="str">
        <f>Number!I42</f>
        <v>Nat</v>
      </c>
      <c r="I15" s="287" t="str">
        <f>Number!J42</f>
        <v>Mak</v>
      </c>
      <c r="J15" s="288" t="str">
        <f>Number!K42</f>
        <v>－</v>
      </c>
      <c r="K15" s="305" t="str">
        <f>Number!L42</f>
        <v>Ura</v>
      </c>
      <c r="L15" s="291" t="str">
        <f>Number!M42</f>
        <v>Yuk</v>
      </c>
      <c r="M15" s="291" t="str">
        <f>Number!N42</f>
        <v>－</v>
      </c>
      <c r="N15" s="304" t="str">
        <f>Number!O42</f>
        <v>Eii</v>
      </c>
      <c r="O15" s="306" t="str">
        <f>Number!P42</f>
        <v>Yuk</v>
      </c>
      <c r="P15" s="291" t="str">
        <f>Number!Q42</f>
        <v>－</v>
      </c>
      <c r="Q15" s="307" t="str">
        <f>Number!R42</f>
        <v>Wat</v>
      </c>
      <c r="AG15" s="291"/>
      <c r="AH15" s="291"/>
      <c r="AI15" s="291"/>
      <c r="AJ15" s="291"/>
      <c r="AK15" s="291"/>
      <c r="AL15" s="291"/>
    </row>
    <row r="16" spans="2:38" ht="20.25" customHeight="1">
      <c r="B16" s="293"/>
      <c r="C16" s="308" t="s">
        <v>111</v>
      </c>
      <c r="D16" s="308"/>
      <c r="E16" s="309" t="s">
        <v>110</v>
      </c>
      <c r="F16" s="308" t="s">
        <v>111</v>
      </c>
      <c r="G16" s="308"/>
      <c r="H16" s="309" t="s">
        <v>110</v>
      </c>
      <c r="I16" s="310" t="s">
        <v>111</v>
      </c>
      <c r="J16" s="308"/>
      <c r="K16" s="309" t="s">
        <v>110</v>
      </c>
      <c r="L16" s="308"/>
      <c r="M16" s="308"/>
      <c r="N16" s="308"/>
      <c r="O16" s="310"/>
      <c r="P16" s="308"/>
      <c r="Q16" s="309"/>
      <c r="AG16" s="298"/>
      <c r="AH16" s="292"/>
      <c r="AI16" s="298"/>
      <c r="AJ16" s="298"/>
      <c r="AK16" s="292"/>
      <c r="AL16" s="298"/>
    </row>
    <row r="17" spans="2:38" ht="20.25" customHeight="1">
      <c r="B17" s="286">
        <v>2</v>
      </c>
      <c r="C17" s="291" t="str">
        <f>Number!D44</f>
        <v>Ura</v>
      </c>
      <c r="D17" s="291" t="str">
        <f>Number!E44</f>
        <v>－</v>
      </c>
      <c r="E17" s="304" t="str">
        <f>Number!F44</f>
        <v>Hid</v>
      </c>
      <c r="F17" s="291" t="str">
        <f>Number!G44</f>
        <v>Mak</v>
      </c>
      <c r="G17" s="291" t="str">
        <f>Number!H44</f>
        <v>－</v>
      </c>
      <c r="H17" s="304" t="str">
        <f>Number!I44</f>
        <v>Yuk</v>
      </c>
      <c r="I17" s="291" t="str">
        <f>Number!J44</f>
        <v>Nat</v>
      </c>
      <c r="J17" s="291" t="str">
        <f>Number!K44</f>
        <v>－</v>
      </c>
      <c r="K17" s="304" t="str">
        <f>Number!L44</f>
        <v>Wat</v>
      </c>
      <c r="L17" s="287" t="str">
        <f>Number!M44</f>
        <v>Wat</v>
      </c>
      <c r="M17" s="288" t="str">
        <f>Number!N44</f>
        <v>－</v>
      </c>
      <c r="N17" s="311" t="str">
        <f>Number!O44</f>
        <v>Shu</v>
      </c>
      <c r="O17" s="287" t="str">
        <f>Number!P44</f>
        <v>Eii</v>
      </c>
      <c r="P17" s="288" t="str">
        <f>Number!Q44</f>
        <v>－</v>
      </c>
      <c r="Q17" s="311" t="str">
        <f>Number!R44</f>
        <v>Mak</v>
      </c>
      <c r="AG17" s="291"/>
      <c r="AH17" s="291"/>
      <c r="AI17" s="291"/>
      <c r="AJ17" s="291"/>
      <c r="AK17" s="291"/>
      <c r="AL17" s="291"/>
    </row>
    <row r="18" spans="2:38" ht="20.25" customHeight="1">
      <c r="B18" s="293"/>
      <c r="C18" s="308" t="s">
        <v>111</v>
      </c>
      <c r="D18" s="308"/>
      <c r="E18" s="309" t="s">
        <v>110</v>
      </c>
      <c r="F18" s="310" t="s">
        <v>111</v>
      </c>
      <c r="G18" s="308"/>
      <c r="H18" s="309" t="s">
        <v>110</v>
      </c>
      <c r="I18" s="310" t="s">
        <v>110</v>
      </c>
      <c r="J18" s="308"/>
      <c r="K18" s="309" t="s">
        <v>111</v>
      </c>
      <c r="L18" s="310"/>
      <c r="M18" s="308"/>
      <c r="N18" s="309"/>
      <c r="O18" s="310"/>
      <c r="P18" s="308"/>
      <c r="Q18" s="309"/>
      <c r="AG18" s="298"/>
      <c r="AH18" s="292"/>
      <c r="AI18" s="298"/>
      <c r="AJ18" s="298"/>
      <c r="AK18" s="292"/>
      <c r="AL18" s="298"/>
    </row>
    <row r="19" spans="2:38" ht="20.25" customHeight="1">
      <c r="B19" s="286">
        <v>3</v>
      </c>
      <c r="C19" s="291" t="str">
        <f>Number!D46</f>
        <v>Wat</v>
      </c>
      <c r="D19" s="291" t="str">
        <f>Number!E46</f>
        <v>－</v>
      </c>
      <c r="E19" s="304" t="str">
        <f>Number!F46</f>
        <v>Mak</v>
      </c>
      <c r="F19" s="291" t="str">
        <f>Number!G46</f>
        <v>Hid</v>
      </c>
      <c r="G19" s="291" t="str">
        <f>Number!H46</f>
        <v>－</v>
      </c>
      <c r="H19" s="304" t="str">
        <f>Number!I46</f>
        <v>Wat</v>
      </c>
      <c r="I19" s="312" t="str">
        <f>Number!J46</f>
        <v>Hid</v>
      </c>
      <c r="J19" s="291" t="str">
        <f>Number!K46</f>
        <v>－</v>
      </c>
      <c r="K19" s="304" t="str">
        <f>Number!L46</f>
        <v>Yuk</v>
      </c>
      <c r="L19" s="288" t="str">
        <f>Number!M46</f>
        <v>Mak</v>
      </c>
      <c r="M19" s="291" t="str">
        <f>Number!N46</f>
        <v>－</v>
      </c>
      <c r="N19" s="291" t="str">
        <f>Number!O46</f>
        <v>Nat</v>
      </c>
      <c r="O19" s="287" t="str">
        <f>Number!P46</f>
        <v>Nat</v>
      </c>
      <c r="P19" s="291" t="str">
        <f>Number!Q46</f>
        <v>－</v>
      </c>
      <c r="Q19" s="304" t="str">
        <f>Number!R46</f>
        <v>Shu</v>
      </c>
      <c r="AG19" s="291"/>
      <c r="AH19" s="291"/>
      <c r="AI19" s="291"/>
      <c r="AJ19" s="291"/>
      <c r="AK19" s="291"/>
      <c r="AL19" s="291"/>
    </row>
    <row r="20" spans="2:38" ht="20.25" customHeight="1">
      <c r="B20" s="299"/>
      <c r="C20" s="308" t="s">
        <v>110</v>
      </c>
      <c r="D20" s="308"/>
      <c r="E20" s="309" t="s">
        <v>111</v>
      </c>
      <c r="F20" s="310" t="s">
        <v>111</v>
      </c>
      <c r="G20" s="308"/>
      <c r="H20" s="309" t="s">
        <v>110</v>
      </c>
      <c r="I20" s="308" t="s">
        <v>111</v>
      </c>
      <c r="J20" s="308"/>
      <c r="K20" s="309" t="s">
        <v>110</v>
      </c>
      <c r="L20" s="308"/>
      <c r="M20" s="308"/>
      <c r="N20" s="308"/>
      <c r="O20" s="310"/>
      <c r="P20" s="308"/>
      <c r="Q20" s="309"/>
      <c r="AG20" s="298"/>
      <c r="AH20" s="292"/>
      <c r="AI20" s="298"/>
      <c r="AJ20" s="298"/>
      <c r="AK20" s="292"/>
      <c r="AL20" s="298"/>
    </row>
    <row r="21" spans="2:38" ht="20.25" customHeight="1">
      <c r="B21" s="313" t="s">
        <v>113</v>
      </c>
      <c r="C21" s="314" t="str">
        <f>Number!D48</f>
        <v>Eii</v>
      </c>
      <c r="D21" s="288">
        <f>Number!E48</f>
      </c>
      <c r="E21" s="315">
        <f>Number!F48</f>
      </c>
      <c r="F21" s="314" t="str">
        <f>Number!G48</f>
        <v>Eii</v>
      </c>
      <c r="G21" s="288">
        <f>Number!H48</f>
      </c>
      <c r="H21" s="315">
        <f>Number!I48</f>
      </c>
      <c r="I21" s="314" t="str">
        <f>Number!J48</f>
        <v>Eii</v>
      </c>
      <c r="J21" s="288" t="str">
        <f>Number!K48</f>
        <v> →</v>
      </c>
      <c r="K21" s="315" t="str">
        <f>Number!L48</f>
        <v>(Hid)</v>
      </c>
      <c r="L21" s="314" t="str">
        <f>Number!M48</f>
        <v>Hid</v>
      </c>
      <c r="M21" s="288">
        <f>Number!N48</f>
      </c>
      <c r="N21" s="315">
        <f>Number!O48</f>
      </c>
      <c r="O21" s="314" t="str">
        <f>Number!P48</f>
        <v>Hid</v>
      </c>
      <c r="P21" s="288" t="str">
        <f>Number!Q48</f>
        <v> →</v>
      </c>
      <c r="Q21" s="315" t="str">
        <f>Number!R48</f>
        <v>(Wat)</v>
      </c>
      <c r="AG21" s="298"/>
      <c r="AH21" s="292"/>
      <c r="AI21" s="298"/>
      <c r="AJ21" s="298"/>
      <c r="AK21" s="292"/>
      <c r="AL21" s="298"/>
    </row>
    <row r="22" spans="2:38" ht="20.25" customHeight="1">
      <c r="B22" s="316" t="s">
        <v>114</v>
      </c>
      <c r="C22" s="317" t="str">
        <f>Number!D49</f>
        <v>Shu</v>
      </c>
      <c r="D22" s="318">
        <f>Number!E49</f>
      </c>
      <c r="E22" s="319">
        <f>Number!F49</f>
      </c>
      <c r="F22" s="317" t="str">
        <f>Number!G49</f>
        <v>Shu</v>
      </c>
      <c r="G22" s="318">
        <f>Number!H49</f>
      </c>
      <c r="H22" s="319">
        <f>Number!I49</f>
      </c>
      <c r="I22" s="317" t="str">
        <f>Number!J49</f>
        <v>Shu</v>
      </c>
      <c r="J22" s="318" t="str">
        <f>Number!K49</f>
        <v> →</v>
      </c>
      <c r="K22" s="319" t="str">
        <f>Number!L49</f>
        <v>(Ura)</v>
      </c>
      <c r="L22" s="317" t="str">
        <f>Number!M49</f>
        <v>Ura</v>
      </c>
      <c r="M22" s="318">
        <f>Number!N49</f>
      </c>
      <c r="N22" s="319">
        <f>Number!O49</f>
      </c>
      <c r="O22" s="317" t="str">
        <f>Number!P49</f>
        <v>Ura</v>
      </c>
      <c r="P22" s="318">
        <f>Number!Q49</f>
      </c>
      <c r="Q22" s="319">
        <f>Number!R49</f>
      </c>
      <c r="AG22" s="298"/>
      <c r="AH22" s="292"/>
      <c r="AI22" s="298"/>
      <c r="AJ22" s="298"/>
      <c r="AK22" s="292"/>
      <c r="AL22" s="298"/>
    </row>
    <row r="23" spans="1:17" ht="22.5" customHeight="1">
      <c r="A23" s="273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</row>
    <row r="24" spans="2:17" ht="20.25" customHeight="1">
      <c r="B24" s="275"/>
      <c r="C24" s="301" t="s">
        <v>108</v>
      </c>
      <c r="D24" s="302">
        <f>P14+1</f>
        <v>11</v>
      </c>
      <c r="E24" s="303" t="s">
        <v>109</v>
      </c>
      <c r="F24" s="301" t="s">
        <v>108</v>
      </c>
      <c r="G24" s="302">
        <f>D24+1</f>
        <v>12</v>
      </c>
      <c r="H24" s="303" t="s">
        <v>109</v>
      </c>
      <c r="I24" s="280" t="s">
        <v>108</v>
      </c>
      <c r="J24" s="277">
        <f>G24+1</f>
        <v>13</v>
      </c>
      <c r="K24" s="279" t="s">
        <v>109</v>
      </c>
      <c r="L24" s="280" t="s">
        <v>108</v>
      </c>
      <c r="M24" s="277">
        <f>J24+1</f>
        <v>14</v>
      </c>
      <c r="N24" s="281" t="s">
        <v>109</v>
      </c>
      <c r="O24" s="282" t="s">
        <v>108</v>
      </c>
      <c r="P24" s="277">
        <f>M24+1</f>
        <v>15</v>
      </c>
      <c r="Q24" s="278" t="s">
        <v>109</v>
      </c>
    </row>
    <row r="25" spans="2:17" ht="20.25" customHeight="1">
      <c r="B25" s="286">
        <v>1</v>
      </c>
      <c r="C25" s="291" t="str">
        <f>Number!S42</f>
        <v>Shu</v>
      </c>
      <c r="D25" s="291" t="str">
        <f>Number!T42</f>
        <v>－</v>
      </c>
      <c r="E25" s="307" t="str">
        <f>Number!U42</f>
        <v>Yuk</v>
      </c>
      <c r="F25" s="291" t="str">
        <f>Number!V42</f>
        <v>Eii</v>
      </c>
      <c r="G25" s="291" t="str">
        <f>Number!W42</f>
        <v>－</v>
      </c>
      <c r="H25" s="304" t="str">
        <f>Number!X42</f>
        <v>Shu</v>
      </c>
      <c r="I25" s="306" t="str">
        <f>Number!Y42</f>
        <v>Shu</v>
      </c>
      <c r="J25" s="291" t="str">
        <f>Number!Z42</f>
        <v>－</v>
      </c>
      <c r="K25" s="304" t="str">
        <f>Number!AA42</f>
        <v>Ura</v>
      </c>
      <c r="L25" s="288" t="str">
        <f>Number!AB42</f>
        <v>Ura</v>
      </c>
      <c r="M25" s="291" t="str">
        <f>Number!AC42</f>
        <v>－</v>
      </c>
      <c r="N25" s="291" t="str">
        <f>Number!AD42</f>
        <v>Eii</v>
      </c>
      <c r="O25" s="306" t="str">
        <f>Number!AE42</f>
        <v>Yuk</v>
      </c>
      <c r="P25" s="291" t="str">
        <f>Number!AF42</f>
        <v>－</v>
      </c>
      <c r="Q25" s="304" t="str">
        <f>Number!AG42</f>
        <v>Ura</v>
      </c>
    </row>
    <row r="26" spans="2:17" ht="20.25" customHeight="1">
      <c r="B26" s="293"/>
      <c r="C26" s="308"/>
      <c r="D26" s="308"/>
      <c r="E26" s="309"/>
      <c r="F26" s="308"/>
      <c r="G26" s="308"/>
      <c r="H26" s="309"/>
      <c r="I26" s="310"/>
      <c r="J26" s="308"/>
      <c r="K26" s="309"/>
      <c r="L26" s="308"/>
      <c r="M26" s="308"/>
      <c r="N26" s="308"/>
      <c r="O26" s="310"/>
      <c r="P26" s="308"/>
      <c r="Q26" s="309"/>
    </row>
    <row r="27" spans="2:17" ht="20.25" customHeight="1">
      <c r="B27" s="286">
        <v>2</v>
      </c>
      <c r="C27" s="288" t="str">
        <f>Number!S44</f>
        <v>Nat</v>
      </c>
      <c r="D27" s="288" t="str">
        <f>Number!T44</f>
        <v>－</v>
      </c>
      <c r="E27" s="311" t="str">
        <f>Number!U44</f>
        <v>Eii</v>
      </c>
      <c r="F27" s="291" t="str">
        <f>Number!V44</f>
        <v>Ura</v>
      </c>
      <c r="G27" s="291" t="str">
        <f>Number!W44</f>
        <v>－</v>
      </c>
      <c r="H27" s="305" t="str">
        <f>Number!X44</f>
        <v>Wat</v>
      </c>
      <c r="I27" s="306" t="str">
        <f>Number!Y44</f>
        <v>Eii</v>
      </c>
      <c r="J27" s="291" t="str">
        <f>Number!Z44</f>
        <v>－</v>
      </c>
      <c r="K27" s="304" t="str">
        <f>Number!AA44</f>
        <v>Hid</v>
      </c>
      <c r="L27" s="288" t="str">
        <f>Number!AB44</f>
        <v>Shu</v>
      </c>
      <c r="M27" s="291" t="str">
        <f>Number!AC44</f>
        <v>－</v>
      </c>
      <c r="N27" s="320" t="str">
        <f>Number!AD44</f>
        <v>Hid</v>
      </c>
      <c r="O27" s="306" t="str">
        <f>Number!AE44</f>
        <v>Shu</v>
      </c>
      <c r="P27" s="291" t="str">
        <f>Number!AF44</f>
        <v>－</v>
      </c>
      <c r="Q27" s="304" t="str">
        <f>Number!AG44</f>
        <v>Mak</v>
      </c>
    </row>
    <row r="28" spans="2:17" ht="20.25" customHeight="1">
      <c r="B28" s="293"/>
      <c r="C28" s="308"/>
      <c r="D28" s="308"/>
      <c r="E28" s="309"/>
      <c r="F28" s="308"/>
      <c r="G28" s="308"/>
      <c r="H28" s="309"/>
      <c r="I28" s="321"/>
      <c r="J28" s="322"/>
      <c r="K28" s="323"/>
      <c r="L28" s="322"/>
      <c r="M28" s="322"/>
      <c r="N28" s="322"/>
      <c r="O28" s="310"/>
      <c r="P28" s="308"/>
      <c r="Q28" s="309"/>
    </row>
    <row r="29" spans="2:17" ht="20.25" customHeight="1">
      <c r="B29" s="286">
        <v>3</v>
      </c>
      <c r="C29" s="320" t="str">
        <f>Number!S46</f>
        <v>Mak</v>
      </c>
      <c r="D29" s="291" t="str">
        <f>Number!T46</f>
        <v>－</v>
      </c>
      <c r="E29" s="311" t="str">
        <f>Number!U46</f>
        <v>Hid</v>
      </c>
      <c r="F29" s="291" t="str">
        <f>Number!V46</f>
        <v>Hid</v>
      </c>
      <c r="G29" s="291" t="str">
        <f>Number!W46</f>
        <v>－</v>
      </c>
      <c r="H29" s="324" t="str">
        <f>Number!X46</f>
        <v>Nat</v>
      </c>
      <c r="I29" s="325" t="s">
        <v>103</v>
      </c>
      <c r="J29" s="326" t="s">
        <v>115</v>
      </c>
      <c r="K29" s="327" t="s">
        <v>102</v>
      </c>
      <c r="L29" s="328" t="s">
        <v>106</v>
      </c>
      <c r="M29" s="326" t="s">
        <v>115</v>
      </c>
      <c r="N29" s="329" t="s">
        <v>101</v>
      </c>
      <c r="O29" s="288" t="str">
        <f>Number!AE46</f>
        <v>Wat</v>
      </c>
      <c r="P29" s="288" t="str">
        <f>Number!AF46</f>
        <v>－</v>
      </c>
      <c r="Q29" s="311" t="str">
        <f>Number!AG46</f>
        <v>Eii</v>
      </c>
    </row>
    <row r="30" spans="2:17" ht="20.25" customHeight="1">
      <c r="B30" s="330"/>
      <c r="C30" s="308"/>
      <c r="D30" s="308"/>
      <c r="E30" s="309"/>
      <c r="F30" s="308"/>
      <c r="G30" s="308"/>
      <c r="H30" s="308"/>
      <c r="I30" s="331"/>
      <c r="J30" s="332"/>
      <c r="K30" s="333"/>
      <c r="L30" s="334"/>
      <c r="M30" s="332"/>
      <c r="N30" s="335"/>
      <c r="O30" s="308"/>
      <c r="P30" s="308"/>
      <c r="Q30" s="309"/>
    </row>
    <row r="31" spans="1:23" ht="22.5" customHeight="1">
      <c r="A31" s="273"/>
      <c r="B31" s="313" t="s">
        <v>113</v>
      </c>
      <c r="C31" s="336" t="str">
        <f>Number!S48</f>
        <v>Wat</v>
      </c>
      <c r="D31" s="288" t="str">
        <f>Number!T48</f>
        <v> →</v>
      </c>
      <c r="E31" s="315" t="str">
        <f>Number!U48</f>
        <v>(Yuk)</v>
      </c>
      <c r="F31" s="314" t="str">
        <f>Number!V48</f>
        <v>Yuk</v>
      </c>
      <c r="G31" s="288">
        <f>Number!W48</f>
      </c>
      <c r="H31" s="315">
        <f>Number!X48</f>
      </c>
      <c r="I31" s="314" t="str">
        <f>Number!Y48</f>
        <v>Yuk</v>
      </c>
      <c r="J31" s="288">
        <f>Number!Z48</f>
      </c>
      <c r="K31" s="315">
        <f>Number!AA48</f>
      </c>
      <c r="L31" s="314" t="str">
        <f>Number!AB48</f>
        <v>Yuk</v>
      </c>
      <c r="M31" s="288" t="str">
        <f>Number!AC48</f>
        <v> →</v>
      </c>
      <c r="N31" s="315" t="str">
        <f>Number!AD48</f>
        <v>(Hid)</v>
      </c>
      <c r="O31" s="314" t="str">
        <f>Number!AE48</f>
        <v>Hid</v>
      </c>
      <c r="P31" s="288">
        <f>Number!AF48</f>
      </c>
      <c r="Q31" s="315">
        <f>Number!AG48</f>
      </c>
      <c r="U31" s="273"/>
      <c r="V31" s="7"/>
      <c r="W31" s="7"/>
    </row>
    <row r="32" spans="2:17" ht="21" customHeight="1">
      <c r="B32" s="337" t="s">
        <v>114</v>
      </c>
      <c r="C32" s="338" t="str">
        <f>Number!S49</f>
        <v>Ura</v>
      </c>
      <c r="D32" s="291" t="str">
        <f>Number!T49</f>
        <v> →</v>
      </c>
      <c r="E32" s="339" t="str">
        <f>Number!U49</f>
        <v>(Mak)</v>
      </c>
      <c r="F32" s="340" t="str">
        <f>Number!V49</f>
        <v>Mak</v>
      </c>
      <c r="G32" s="291">
        <f>Number!W49</f>
      </c>
      <c r="H32" s="339">
        <f>Number!X49</f>
      </c>
      <c r="I32" s="340" t="str">
        <f>Number!Y49</f>
        <v>Mak</v>
      </c>
      <c r="J32" s="291">
        <f>Number!Z49</f>
      </c>
      <c r="K32" s="339">
        <f>Number!AA49</f>
      </c>
      <c r="L32" s="340" t="str">
        <f>Number!AB49</f>
        <v>Mak</v>
      </c>
      <c r="M32" s="291" t="str">
        <f>Number!AC49</f>
        <v> →</v>
      </c>
      <c r="N32" s="339" t="s">
        <v>116</v>
      </c>
      <c r="O32" s="340" t="str">
        <f>Number!AE49</f>
        <v>Nat</v>
      </c>
      <c r="P32" s="291">
        <f>Number!AF49</f>
      </c>
      <c r="Q32" s="339">
        <f>Number!AG49</f>
      </c>
    </row>
    <row r="33" spans="2:17" ht="21" customHeight="1">
      <c r="B33" s="341"/>
      <c r="C33" s="342"/>
      <c r="D33" s="291"/>
      <c r="E33" s="339"/>
      <c r="F33" s="343" t="s">
        <v>102</v>
      </c>
      <c r="G33" s="291" t="s">
        <v>117</v>
      </c>
      <c r="H33" s="339" t="s">
        <v>118</v>
      </c>
      <c r="I33" s="343" t="str">
        <f>Number!Y50</f>
        <v>Wat</v>
      </c>
      <c r="J33" s="291">
        <f>Number!Z50</f>
      </c>
      <c r="K33" s="339">
        <f>Number!AA50</f>
      </c>
      <c r="L33" s="343" t="str">
        <f>Number!AB50</f>
        <v>Wat</v>
      </c>
      <c r="M33" s="291" t="str">
        <f>Number!AC50</f>
        <v> →</v>
      </c>
      <c r="N33" s="339" t="s">
        <v>119</v>
      </c>
      <c r="O33" s="343"/>
      <c r="P33" s="291"/>
      <c r="Q33" s="339"/>
    </row>
    <row r="34" spans="2:17" ht="21" customHeight="1">
      <c r="B34" s="344"/>
      <c r="C34" s="345"/>
      <c r="D34" s="318"/>
      <c r="E34" s="319"/>
      <c r="F34" s="317" t="s">
        <v>103</v>
      </c>
      <c r="G34" s="318" t="s">
        <v>117</v>
      </c>
      <c r="H34" s="346" t="s">
        <v>120</v>
      </c>
      <c r="I34" s="317" t="str">
        <f>Number!Y51</f>
        <v>Nat</v>
      </c>
      <c r="J34" s="318">
        <f>Number!Z51</f>
      </c>
      <c r="K34" s="319">
        <f>Number!AA51</f>
      </c>
      <c r="L34" s="317" t="str">
        <f>Number!AB51</f>
        <v>Nat</v>
      </c>
      <c r="M34" s="318">
        <f>Number!AC51</f>
      </c>
      <c r="N34" s="319">
        <f>Number!AD51</f>
      </c>
      <c r="O34" s="317"/>
      <c r="P34" s="318"/>
      <c r="Q34" s="319"/>
    </row>
  </sheetData>
  <dataValidations count="2">
    <dataValidation type="list" allowBlank="1" showErrorMessage="1" sqref="C7 E7:F7 H7:I7 K7:L7 N7:O7 Q7:R7 T7:U7 W7:X7 Z7:AA7 AC7:AD7 AF7:AG7 AI7:AJ7 AL7:AM7 AO7:AP7 AR7:AS7 AU7:AV7 AX7:AY7 BA7:BB7 BD7:BE7 BG7:BH7 BJ7:BK7 BM7:BN7 BP7 C9 E9:F9 H9:I9 K9:L9 N9:O9 Q9:R9 T9:U9 W9:X9 Z9:AA9 AC9:AD9 AF9:AG9 AI9:AJ9 AL9:AM9 AO9:AP9 AR9:AS9 AU9:AV9 AX9:AY9 BA9:BB9 BD9:BE9 BG9:BH9 BJ9:BK9 BM9:BN9 BP9 C11 E11:F11 H11:I11 K11:L11 N11:O11 Q11:R11 T11:U11 W11:X11 Z11:AA11 AC11:AD11 AF11:AG11 AI11:AJ11 AL11:AM11 AO11:AP11 AR11:AS11 AU11:AV11 AX11:AY11 BA11:BB11 BD11:BE11 BG11:BH11 BJ11:BK11 BM11:BN11 BP11 C16 E16:F16 H16:I16 K16:L16 N16:O16 Q16 AG16 AI16:AJ16 AL16 C18 E18:F18 H18:I18 K18:L18 N18:O18 Q18 AG18 AI18:AJ18 AL18 C20 E20:F20 H20:I20 K20:L20 N20:O20 Q20 AG20:AG22 AI20:AJ22 AL20:AL22 C26 E26:F26 H26:I26 K26:L26">
      <formula1>$A$6:$A$9</formula1>
      <formula2>0</formula2>
    </dataValidation>
    <dataValidation type="list" allowBlank="1" showErrorMessage="1" sqref="N26:O26 Q26 C28 E28:F28 H28:I28 K28:L28 N28:O28 Q28 C30 E30:F30 H30:I30 K30:L30 N30:O30 Q30">
      <formula1>$A$6:$A$9</formula1>
      <formula2>0</formula2>
    </dataValidation>
  </dataValidation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Q267"/>
  <sheetViews>
    <sheetView showGridLines="0" showZeros="0" zoomScale="80" zoomScaleNormal="80" zoomScaleSheetLayoutView="90" workbookViewId="0" topLeftCell="E45">
      <selection activeCell="V50" sqref="V50"/>
    </sheetView>
  </sheetViews>
  <sheetFormatPr defaultColWidth="9.00390625" defaultRowHeight="5.25" customHeight="1"/>
  <cols>
    <col min="1" max="1" width="3.50390625" style="264" customWidth="1"/>
    <col min="2" max="2" width="2.625" style="264" customWidth="1"/>
    <col min="3" max="3" width="15.625" style="265" customWidth="1"/>
    <col min="4" max="4" width="7.125" style="265" customWidth="1"/>
    <col min="5" max="5" width="4.125" style="265" customWidth="1"/>
    <col min="6" max="7" width="7.125" style="265" customWidth="1"/>
    <col min="8" max="8" width="4.125" style="265" customWidth="1"/>
    <col min="9" max="10" width="7.125" style="265" customWidth="1"/>
    <col min="11" max="11" width="4.125" style="265" customWidth="1"/>
    <col min="12" max="13" width="7.125" style="265" customWidth="1"/>
    <col min="14" max="14" width="4.125" style="265" customWidth="1"/>
    <col min="15" max="16" width="7.125" style="265" customWidth="1"/>
    <col min="17" max="17" width="4.125" style="265" customWidth="1"/>
    <col min="18" max="19" width="7.125" style="265" customWidth="1"/>
    <col min="20" max="20" width="4.125" style="265" customWidth="1"/>
    <col min="21" max="22" width="7.125" style="265" customWidth="1"/>
    <col min="23" max="23" width="4.125" style="265" customWidth="1"/>
    <col min="24" max="25" width="7.125" style="265" customWidth="1"/>
    <col min="26" max="26" width="4.125" style="265" customWidth="1"/>
    <col min="27" max="28" width="7.125" style="265" customWidth="1"/>
    <col min="29" max="29" width="4.125" style="265" customWidth="1"/>
    <col min="30" max="31" width="7.125" style="265" customWidth="1"/>
    <col min="32" max="32" width="4.125" style="265" customWidth="1"/>
    <col min="33" max="34" width="7.125" style="265" customWidth="1"/>
    <col min="35" max="35" width="4.125" style="265" customWidth="1"/>
    <col min="36" max="37" width="7.125" style="265" customWidth="1"/>
    <col min="38" max="38" width="4.125" style="265" customWidth="1"/>
    <col min="39" max="40" width="7.125" style="265" customWidth="1"/>
    <col min="41" max="41" width="4.125" style="265" customWidth="1"/>
    <col min="42" max="43" width="7.125" style="265" customWidth="1"/>
    <col min="44" max="44" width="4.125" style="265" customWidth="1"/>
    <col min="45" max="46" width="7.125" style="265" customWidth="1"/>
    <col min="47" max="47" width="4.125" style="265" customWidth="1"/>
    <col min="48" max="49" width="7.125" style="265" customWidth="1"/>
    <col min="50" max="50" width="4.125" style="265" customWidth="1"/>
    <col min="51" max="52" width="7.125" style="265" customWidth="1"/>
    <col min="53" max="53" width="4.125" style="265" customWidth="1"/>
    <col min="54" max="55" width="7.125" style="265" customWidth="1"/>
    <col min="56" max="56" width="4.125" style="265" customWidth="1"/>
    <col min="57" max="58" width="7.125" style="265" customWidth="1"/>
    <col min="59" max="59" width="4.125" style="265" customWidth="1"/>
    <col min="60" max="61" width="7.125" style="265" customWidth="1"/>
    <col min="62" max="62" width="4.125" style="265" customWidth="1"/>
    <col min="63" max="64" width="7.125" style="265" customWidth="1"/>
    <col min="65" max="65" width="4.125" style="265" customWidth="1"/>
    <col min="66" max="67" width="7.125" style="265" customWidth="1"/>
    <col min="68" max="68" width="4.125" style="265" customWidth="1"/>
    <col min="69" max="69" width="7.125" style="265" customWidth="1"/>
    <col min="70" max="16384" width="9.00390625" style="264" customWidth="1"/>
  </cols>
  <sheetData>
    <row r="1" s="264" customFormat="1" ht="20.25" customHeight="1"/>
    <row r="2" spans="2:6" ht="22.5" customHeight="1">
      <c r="B2" s="347" t="s">
        <v>121</v>
      </c>
      <c r="C2" s="347"/>
      <c r="D2" s="347"/>
      <c r="E2" s="347"/>
      <c r="F2" s="347"/>
    </row>
    <row r="3" spans="3:69" ht="20.25" customHeight="1">
      <c r="C3" s="348"/>
      <c r="D3" s="349" t="s">
        <v>108</v>
      </c>
      <c r="E3" s="350">
        <v>1</v>
      </c>
      <c r="F3" s="351" t="s">
        <v>109</v>
      </c>
      <c r="G3" s="280" t="s">
        <v>108</v>
      </c>
      <c r="H3" s="277">
        <f>E3+1</f>
        <v>2</v>
      </c>
      <c r="I3" s="279" t="s">
        <v>109</v>
      </c>
      <c r="J3" s="280" t="s">
        <v>108</v>
      </c>
      <c r="K3" s="277">
        <f>H3+1</f>
        <v>3</v>
      </c>
      <c r="L3" s="279" t="s">
        <v>109</v>
      </c>
      <c r="M3" s="280" t="s">
        <v>108</v>
      </c>
      <c r="N3" s="277">
        <f>K3+1</f>
        <v>4</v>
      </c>
      <c r="O3" s="279" t="s">
        <v>109</v>
      </c>
      <c r="P3" s="280" t="s">
        <v>108</v>
      </c>
      <c r="Q3" s="277">
        <f>N3+1</f>
        <v>5</v>
      </c>
      <c r="R3" s="279" t="s">
        <v>109</v>
      </c>
      <c r="S3" s="280" t="s">
        <v>108</v>
      </c>
      <c r="T3" s="277">
        <f>Q3+1</f>
        <v>6</v>
      </c>
      <c r="U3" s="279" t="s">
        <v>109</v>
      </c>
      <c r="V3" s="280" t="s">
        <v>108</v>
      </c>
      <c r="W3" s="277">
        <f>T3+1</f>
        <v>7</v>
      </c>
      <c r="X3" s="279" t="s">
        <v>109</v>
      </c>
      <c r="Y3" s="280" t="s">
        <v>108</v>
      </c>
      <c r="Z3" s="277">
        <f>W3+1</f>
        <v>8</v>
      </c>
      <c r="AA3" s="279" t="s">
        <v>109</v>
      </c>
      <c r="AB3" s="280" t="s">
        <v>108</v>
      </c>
      <c r="AC3" s="277">
        <f>Z3+1</f>
        <v>9</v>
      </c>
      <c r="AD3" s="279" t="s">
        <v>109</v>
      </c>
      <c r="AE3" s="280" t="s">
        <v>108</v>
      </c>
      <c r="AF3" s="277">
        <f>AC3+1</f>
        <v>10</v>
      </c>
      <c r="AG3" s="279" t="s">
        <v>109</v>
      </c>
      <c r="AH3" s="280" t="s">
        <v>108</v>
      </c>
      <c r="AI3" s="277">
        <f>AF3+1</f>
        <v>11</v>
      </c>
      <c r="AJ3" s="279" t="s">
        <v>109</v>
      </c>
      <c r="AK3" s="280" t="s">
        <v>108</v>
      </c>
      <c r="AL3" s="277">
        <f>AI3+1</f>
        <v>12</v>
      </c>
      <c r="AM3" s="279" t="s">
        <v>109</v>
      </c>
      <c r="AN3" s="280" t="s">
        <v>108</v>
      </c>
      <c r="AO3" s="277">
        <f>AL3+1</f>
        <v>13</v>
      </c>
      <c r="AP3" s="279" t="s">
        <v>109</v>
      </c>
      <c r="AQ3" s="280" t="s">
        <v>108</v>
      </c>
      <c r="AR3" s="277">
        <f>AO3+1</f>
        <v>14</v>
      </c>
      <c r="AS3" s="279" t="s">
        <v>109</v>
      </c>
      <c r="AT3" s="280" t="s">
        <v>108</v>
      </c>
      <c r="AU3" s="277">
        <f>AR3+1</f>
        <v>15</v>
      </c>
      <c r="AV3" s="279" t="s">
        <v>109</v>
      </c>
      <c r="AW3" s="280" t="s">
        <v>108</v>
      </c>
      <c r="AX3" s="277">
        <f>AU3+1</f>
        <v>16</v>
      </c>
      <c r="AY3" s="279" t="s">
        <v>109</v>
      </c>
      <c r="AZ3" s="280" t="s">
        <v>108</v>
      </c>
      <c r="BA3" s="277">
        <f>AX3+1</f>
        <v>17</v>
      </c>
      <c r="BB3" s="279" t="s">
        <v>109</v>
      </c>
      <c r="BC3" s="280" t="s">
        <v>108</v>
      </c>
      <c r="BD3" s="277">
        <f>BA3+1</f>
        <v>18</v>
      </c>
      <c r="BE3" s="279" t="s">
        <v>109</v>
      </c>
      <c r="BF3" s="280" t="s">
        <v>108</v>
      </c>
      <c r="BG3" s="277">
        <f>BD3+1</f>
        <v>19</v>
      </c>
      <c r="BH3" s="279" t="s">
        <v>109</v>
      </c>
      <c r="BI3" s="280" t="s">
        <v>108</v>
      </c>
      <c r="BJ3" s="277">
        <f>BG3+1</f>
        <v>20</v>
      </c>
      <c r="BK3" s="279" t="s">
        <v>109</v>
      </c>
      <c r="BL3" s="280" t="s">
        <v>108</v>
      </c>
      <c r="BM3" s="277">
        <f>BJ3+1</f>
        <v>21</v>
      </c>
      <c r="BN3" s="279" t="s">
        <v>109</v>
      </c>
      <c r="BO3" s="280" t="s">
        <v>108</v>
      </c>
      <c r="BP3" s="277">
        <f>BM3+1</f>
        <v>22</v>
      </c>
      <c r="BQ3" s="279" t="s">
        <v>109</v>
      </c>
    </row>
    <row r="4" spans="3:69" s="273" customFormat="1" ht="20.25" customHeight="1">
      <c r="C4" s="352">
        <v>1</v>
      </c>
      <c r="D4" s="287">
        <f aca="true" ca="1" t="shared" si="0" ref="D4:T4">OFFSET($C$61,ROW()-ROW($B$2)+MATCH($B$2,$B$62:$B$237,0),COLUMN()-3)</f>
        <v>5</v>
      </c>
      <c r="E4" s="288" t="str">
        <f ca="1" t="shared" si="0"/>
        <v>－</v>
      </c>
      <c r="F4" s="289">
        <f ca="1" t="shared" si="0"/>
        <v>4</v>
      </c>
      <c r="G4" s="287">
        <f ca="1" t="shared" si="0"/>
        <v>5</v>
      </c>
      <c r="H4" s="288" t="str">
        <f ca="1" t="shared" si="0"/>
        <v>－</v>
      </c>
      <c r="I4" s="289">
        <f ca="1" t="shared" si="0"/>
        <v>3</v>
      </c>
      <c r="J4" s="287">
        <f ca="1" t="shared" si="0"/>
        <v>3</v>
      </c>
      <c r="K4" s="288" t="str">
        <f ca="1" t="shared" si="0"/>
        <v>－</v>
      </c>
      <c r="L4" s="289">
        <f ca="1" t="shared" si="0"/>
        <v>2</v>
      </c>
      <c r="M4" s="287">
        <f ca="1" t="shared" si="0"/>
        <v>6</v>
      </c>
      <c r="N4" s="288" t="str">
        <f ca="1" t="shared" si="0"/>
        <v>－</v>
      </c>
      <c r="O4" s="289">
        <f ca="1" t="shared" si="0"/>
        <v>3</v>
      </c>
      <c r="P4" s="287">
        <f ca="1" t="shared" si="0"/>
        <v>6</v>
      </c>
      <c r="Q4" s="288" t="str">
        <f ca="1" t="shared" si="0"/>
        <v>－</v>
      </c>
      <c r="R4" s="289">
        <f ca="1" t="shared" si="0"/>
        <v>5</v>
      </c>
      <c r="S4" s="287">
        <f ca="1" t="shared" si="0"/>
        <v>0</v>
      </c>
      <c r="T4" s="288">
        <f ca="1" t="shared" si="0"/>
        <v>0</v>
      </c>
      <c r="U4" s="289">
        <f aca="true" ca="1" t="shared" si="1" ref="H4:BQ8">OFFSET($C$61,ROW()-ROW($B$2)+MATCH($B$2,$B$62:$B$237,0),COLUMN()-3)</f>
        <v>0</v>
      </c>
      <c r="V4" s="287">
        <f ca="1" t="shared" si="1"/>
        <v>0</v>
      </c>
      <c r="W4" s="288">
        <f ca="1" t="shared" si="1"/>
        <v>0</v>
      </c>
      <c r="X4" s="289">
        <f ca="1" t="shared" si="1"/>
        <v>0</v>
      </c>
      <c r="Y4" s="287">
        <f ca="1" t="shared" si="1"/>
        <v>0</v>
      </c>
      <c r="Z4" s="288">
        <f ca="1" t="shared" si="1"/>
        <v>0</v>
      </c>
      <c r="AA4" s="289">
        <f ca="1" t="shared" si="1"/>
        <v>0</v>
      </c>
      <c r="AB4" s="287">
        <f ca="1" t="shared" si="1"/>
        <v>0</v>
      </c>
      <c r="AC4" s="288">
        <f ca="1" t="shared" si="1"/>
        <v>0</v>
      </c>
      <c r="AD4" s="289">
        <f ca="1" t="shared" si="1"/>
        <v>0</v>
      </c>
      <c r="AE4" s="287">
        <f ca="1" t="shared" si="1"/>
        <v>0</v>
      </c>
      <c r="AF4" s="288">
        <f ca="1" t="shared" si="1"/>
        <v>0</v>
      </c>
      <c r="AG4" s="289">
        <f ca="1" t="shared" si="1"/>
        <v>0</v>
      </c>
      <c r="AH4" s="287">
        <f ca="1" t="shared" si="1"/>
        <v>0</v>
      </c>
      <c r="AI4" s="288">
        <f ca="1" t="shared" si="1"/>
        <v>0</v>
      </c>
      <c r="AJ4" s="289">
        <f ca="1" t="shared" si="1"/>
        <v>0</v>
      </c>
      <c r="AK4" s="287">
        <f ca="1" t="shared" si="1"/>
        <v>0</v>
      </c>
      <c r="AL4" s="288">
        <f ca="1" t="shared" si="1"/>
        <v>0</v>
      </c>
      <c r="AM4" s="289">
        <f ca="1" t="shared" si="1"/>
        <v>0</v>
      </c>
      <c r="AN4" s="287">
        <f ca="1" t="shared" si="1"/>
        <v>0</v>
      </c>
      <c r="AO4" s="288">
        <f ca="1" t="shared" si="1"/>
        <v>0</v>
      </c>
      <c r="AP4" s="289">
        <f ca="1" t="shared" si="1"/>
        <v>0</v>
      </c>
      <c r="AQ4" s="287">
        <f ca="1" t="shared" si="1"/>
        <v>0</v>
      </c>
      <c r="AR4" s="288">
        <f ca="1" t="shared" si="1"/>
        <v>0</v>
      </c>
      <c r="AS4" s="289">
        <f ca="1" t="shared" si="1"/>
        <v>0</v>
      </c>
      <c r="AT4" s="287">
        <f ca="1" t="shared" si="1"/>
        <v>0</v>
      </c>
      <c r="AU4" s="288">
        <f ca="1" t="shared" si="1"/>
        <v>0</v>
      </c>
      <c r="AV4" s="289">
        <f ca="1" t="shared" si="1"/>
        <v>0</v>
      </c>
      <c r="AW4" s="287">
        <f ca="1" t="shared" si="1"/>
        <v>0</v>
      </c>
      <c r="AX4" s="288">
        <f ca="1" t="shared" si="1"/>
        <v>0</v>
      </c>
      <c r="AY4" s="289">
        <f ca="1" t="shared" si="1"/>
        <v>0</v>
      </c>
      <c r="AZ4" s="287">
        <f ca="1" t="shared" si="1"/>
        <v>0</v>
      </c>
      <c r="BA4" s="288">
        <f ca="1" t="shared" si="1"/>
        <v>0</v>
      </c>
      <c r="BB4" s="289">
        <f ca="1" t="shared" si="1"/>
        <v>0</v>
      </c>
      <c r="BC4" s="287">
        <f ca="1" t="shared" si="1"/>
        <v>0</v>
      </c>
      <c r="BD4" s="288">
        <f ca="1" t="shared" si="1"/>
        <v>0</v>
      </c>
      <c r="BE4" s="289">
        <f ca="1" t="shared" si="1"/>
        <v>0</v>
      </c>
      <c r="BF4" s="287">
        <f ca="1" t="shared" si="1"/>
        <v>0</v>
      </c>
      <c r="BG4" s="288">
        <f ca="1" t="shared" si="1"/>
        <v>0</v>
      </c>
      <c r="BH4" s="289">
        <f ca="1" t="shared" si="1"/>
        <v>0</v>
      </c>
      <c r="BI4" s="287">
        <f ca="1" t="shared" si="1"/>
        <v>0</v>
      </c>
      <c r="BJ4" s="288">
        <f ca="1" t="shared" si="1"/>
        <v>0</v>
      </c>
      <c r="BK4" s="289">
        <f ca="1" t="shared" si="1"/>
        <v>0</v>
      </c>
      <c r="BL4" s="287">
        <f ca="1" t="shared" si="1"/>
        <v>0</v>
      </c>
      <c r="BM4" s="288">
        <f ca="1" t="shared" si="1"/>
        <v>0</v>
      </c>
      <c r="BN4" s="289">
        <f ca="1" t="shared" si="1"/>
        <v>0</v>
      </c>
      <c r="BO4" s="287">
        <f ca="1" t="shared" si="1"/>
        <v>0</v>
      </c>
      <c r="BP4" s="288">
        <f ca="1" t="shared" si="1"/>
        <v>0</v>
      </c>
      <c r="BQ4" s="289">
        <f ca="1" t="shared" si="1"/>
        <v>0</v>
      </c>
    </row>
    <row r="5" spans="3:69" s="273" customFormat="1" ht="20.25" customHeight="1">
      <c r="C5" s="353"/>
      <c r="D5" s="354"/>
      <c r="E5" s="295"/>
      <c r="F5" s="355"/>
      <c r="G5" s="354"/>
      <c r="H5" s="295"/>
      <c r="I5" s="355"/>
      <c r="J5" s="354"/>
      <c r="K5" s="295"/>
      <c r="L5" s="355"/>
      <c r="M5" s="354"/>
      <c r="N5" s="295"/>
      <c r="O5" s="355"/>
      <c r="P5" s="354"/>
      <c r="Q5" s="295"/>
      <c r="R5" s="355"/>
      <c r="S5" s="354"/>
      <c r="T5" s="295"/>
      <c r="U5" s="355"/>
      <c r="V5" s="354"/>
      <c r="W5" s="295"/>
      <c r="X5" s="355"/>
      <c r="Y5" s="354"/>
      <c r="Z5" s="295"/>
      <c r="AA5" s="355"/>
      <c r="AB5" s="354"/>
      <c r="AC5" s="295"/>
      <c r="AD5" s="355"/>
      <c r="AE5" s="354"/>
      <c r="AF5" s="295"/>
      <c r="AG5" s="355"/>
      <c r="AH5" s="354"/>
      <c r="AI5" s="295"/>
      <c r="AJ5" s="355"/>
      <c r="AK5" s="354"/>
      <c r="AL5" s="295"/>
      <c r="AM5" s="355"/>
      <c r="AN5" s="354"/>
      <c r="AO5" s="295"/>
      <c r="AP5" s="355"/>
      <c r="AQ5" s="354"/>
      <c r="AR5" s="295"/>
      <c r="AS5" s="355"/>
      <c r="AT5" s="354"/>
      <c r="AU5" s="295"/>
      <c r="AV5" s="355"/>
      <c r="AW5" s="354"/>
      <c r="AX5" s="295"/>
      <c r="AY5" s="355"/>
      <c r="AZ5" s="354"/>
      <c r="BA5" s="295"/>
      <c r="BB5" s="355"/>
      <c r="BC5" s="354"/>
      <c r="BD5" s="295"/>
      <c r="BE5" s="355"/>
      <c r="BF5" s="354"/>
      <c r="BG5" s="295"/>
      <c r="BH5" s="355"/>
      <c r="BI5" s="354"/>
      <c r="BJ5" s="295"/>
      <c r="BK5" s="355"/>
      <c r="BL5" s="354"/>
      <c r="BM5" s="295"/>
      <c r="BN5" s="355"/>
      <c r="BO5" s="354"/>
      <c r="BP5" s="295"/>
      <c r="BQ5" s="355"/>
    </row>
    <row r="6" spans="3:69" s="273" customFormat="1" ht="20.25" customHeight="1">
      <c r="C6" s="352">
        <v>2</v>
      </c>
      <c r="D6" s="287">
        <f ca="1">OFFSET($C$61,ROW()-ROW($B$2)+MATCH($B$2,$B$62:$B$237,0),COLUMN()-3)</f>
        <v>3</v>
      </c>
      <c r="E6" s="288" t="str">
        <f ca="1">OFFSET($C$61,ROW()-ROW($B$2)+MATCH($B$2,$B$62:$B$237,0),COLUMN()-3)</f>
        <v>－</v>
      </c>
      <c r="F6" s="289">
        <f ca="1">OFFSET($C$61,ROW()-ROW($B$2)+MATCH($B$2,$B$62:$B$237,0),COLUMN()-3)</f>
        <v>1</v>
      </c>
      <c r="G6" s="287">
        <f ca="1">OFFSET($C$61,ROW()-ROW($B$2)+MATCH($B$2,$B$62:$B$237,0),COLUMN()-3)</f>
        <v>2</v>
      </c>
      <c r="H6" s="288" t="str">
        <f ca="1" t="shared" si="1"/>
        <v>－</v>
      </c>
      <c r="I6" s="289">
        <f ca="1" t="shared" si="1"/>
        <v>4</v>
      </c>
      <c r="J6" s="287">
        <f ca="1" t="shared" si="1"/>
        <v>4</v>
      </c>
      <c r="K6" s="288" t="str">
        <f ca="1" t="shared" si="1"/>
        <v>－</v>
      </c>
      <c r="L6" s="289">
        <f ca="1" t="shared" si="1"/>
        <v>6</v>
      </c>
      <c r="M6" s="287">
        <f ca="1" t="shared" si="1"/>
        <v>5</v>
      </c>
      <c r="N6" s="288" t="str">
        <f ca="1" t="shared" si="1"/>
        <v>－</v>
      </c>
      <c r="O6" s="289">
        <f ca="1" t="shared" si="1"/>
        <v>2</v>
      </c>
      <c r="P6" s="287">
        <f ca="1" t="shared" si="1"/>
        <v>4</v>
      </c>
      <c r="Q6" s="288" t="str">
        <f ca="1" t="shared" si="1"/>
        <v>－</v>
      </c>
      <c r="R6" s="289">
        <f ca="1" t="shared" si="1"/>
        <v>3</v>
      </c>
      <c r="S6" s="287">
        <f ca="1" t="shared" si="1"/>
        <v>0</v>
      </c>
      <c r="T6" s="288">
        <f ca="1" t="shared" si="1"/>
        <v>0</v>
      </c>
      <c r="U6" s="289">
        <f ca="1" t="shared" si="1"/>
        <v>0</v>
      </c>
      <c r="V6" s="287">
        <f ca="1" t="shared" si="1"/>
        <v>0</v>
      </c>
      <c r="W6" s="288">
        <f ca="1" t="shared" si="1"/>
        <v>0</v>
      </c>
      <c r="X6" s="289">
        <f ca="1" t="shared" si="1"/>
        <v>0</v>
      </c>
      <c r="Y6" s="287">
        <f ca="1" t="shared" si="1"/>
        <v>0</v>
      </c>
      <c r="Z6" s="288">
        <f ca="1" t="shared" si="1"/>
        <v>0</v>
      </c>
      <c r="AA6" s="289">
        <f ca="1" t="shared" si="1"/>
        <v>0</v>
      </c>
      <c r="AB6" s="287">
        <f ca="1" t="shared" si="1"/>
        <v>0</v>
      </c>
      <c r="AC6" s="288">
        <f ca="1" t="shared" si="1"/>
        <v>0</v>
      </c>
      <c r="AD6" s="289">
        <f ca="1" t="shared" si="1"/>
        <v>0</v>
      </c>
      <c r="AE6" s="287">
        <f ca="1" t="shared" si="1"/>
        <v>0</v>
      </c>
      <c r="AF6" s="288">
        <f ca="1" t="shared" si="1"/>
        <v>0</v>
      </c>
      <c r="AG6" s="289">
        <f ca="1" t="shared" si="1"/>
        <v>0</v>
      </c>
      <c r="AH6" s="287">
        <f ca="1" t="shared" si="1"/>
        <v>0</v>
      </c>
      <c r="AI6" s="288">
        <f ca="1" t="shared" si="1"/>
        <v>0</v>
      </c>
      <c r="AJ6" s="289">
        <f ca="1" t="shared" si="1"/>
        <v>0</v>
      </c>
      <c r="AK6" s="287">
        <f ca="1" t="shared" si="1"/>
        <v>0</v>
      </c>
      <c r="AL6" s="288">
        <f ca="1" t="shared" si="1"/>
        <v>0</v>
      </c>
      <c r="AM6" s="289">
        <f ca="1" t="shared" si="1"/>
        <v>0</v>
      </c>
      <c r="AN6" s="287">
        <f ca="1" t="shared" si="1"/>
        <v>0</v>
      </c>
      <c r="AO6" s="288">
        <f ca="1" t="shared" si="1"/>
        <v>0</v>
      </c>
      <c r="AP6" s="289">
        <f ca="1" t="shared" si="1"/>
        <v>0</v>
      </c>
      <c r="AQ6" s="287">
        <f ca="1" t="shared" si="1"/>
        <v>0</v>
      </c>
      <c r="AR6" s="288">
        <f ca="1" t="shared" si="1"/>
        <v>0</v>
      </c>
      <c r="AS6" s="289">
        <f ca="1" t="shared" si="1"/>
        <v>0</v>
      </c>
      <c r="AT6" s="287">
        <f ca="1" t="shared" si="1"/>
        <v>0</v>
      </c>
      <c r="AU6" s="288">
        <f ca="1" t="shared" si="1"/>
        <v>0</v>
      </c>
      <c r="AV6" s="289">
        <f ca="1" t="shared" si="1"/>
        <v>0</v>
      </c>
      <c r="AW6" s="287">
        <f ca="1" t="shared" si="1"/>
        <v>0</v>
      </c>
      <c r="AX6" s="288">
        <f ca="1" t="shared" si="1"/>
        <v>0</v>
      </c>
      <c r="AY6" s="289">
        <f ca="1" t="shared" si="1"/>
        <v>0</v>
      </c>
      <c r="AZ6" s="287">
        <f ca="1" t="shared" si="1"/>
        <v>0</v>
      </c>
      <c r="BA6" s="288">
        <f ca="1" t="shared" si="1"/>
        <v>0</v>
      </c>
      <c r="BB6" s="289">
        <f ca="1" t="shared" si="1"/>
        <v>0</v>
      </c>
      <c r="BC6" s="287">
        <f ca="1" t="shared" si="1"/>
        <v>0</v>
      </c>
      <c r="BD6" s="288">
        <f ca="1" t="shared" si="1"/>
        <v>0</v>
      </c>
      <c r="BE6" s="289">
        <f ca="1" t="shared" si="1"/>
        <v>0</v>
      </c>
      <c r="BF6" s="287">
        <f ca="1" t="shared" si="1"/>
        <v>0</v>
      </c>
      <c r="BG6" s="288">
        <f ca="1" t="shared" si="1"/>
        <v>0</v>
      </c>
      <c r="BH6" s="289">
        <f ca="1" t="shared" si="1"/>
        <v>0</v>
      </c>
      <c r="BI6" s="287">
        <f ca="1" t="shared" si="1"/>
        <v>0</v>
      </c>
      <c r="BJ6" s="288">
        <f ca="1" t="shared" si="1"/>
        <v>0</v>
      </c>
      <c r="BK6" s="289">
        <f ca="1" t="shared" si="1"/>
        <v>0</v>
      </c>
      <c r="BL6" s="287">
        <f ca="1" t="shared" si="1"/>
        <v>0</v>
      </c>
      <c r="BM6" s="288">
        <f ca="1" t="shared" si="1"/>
        <v>0</v>
      </c>
      <c r="BN6" s="289">
        <f ca="1" t="shared" si="1"/>
        <v>0</v>
      </c>
      <c r="BO6" s="287">
        <f ca="1" t="shared" si="1"/>
        <v>0</v>
      </c>
      <c r="BP6" s="288">
        <f ca="1" t="shared" si="1"/>
        <v>0</v>
      </c>
      <c r="BQ6" s="289">
        <f ca="1" t="shared" si="1"/>
        <v>0</v>
      </c>
    </row>
    <row r="7" spans="3:69" s="273" customFormat="1" ht="20.25" customHeight="1">
      <c r="C7" s="353"/>
      <c r="D7" s="354"/>
      <c r="E7" s="295"/>
      <c r="F7" s="355"/>
      <c r="G7" s="354"/>
      <c r="H7" s="295"/>
      <c r="I7" s="355"/>
      <c r="J7" s="354"/>
      <c r="K7" s="295"/>
      <c r="L7" s="355"/>
      <c r="M7" s="354"/>
      <c r="N7" s="295"/>
      <c r="O7" s="355"/>
      <c r="P7" s="354"/>
      <c r="Q7" s="295"/>
      <c r="R7" s="355"/>
      <c r="S7" s="354"/>
      <c r="T7" s="295"/>
      <c r="U7" s="355"/>
      <c r="V7" s="354"/>
      <c r="W7" s="295"/>
      <c r="X7" s="355"/>
      <c r="Y7" s="354"/>
      <c r="Z7" s="295"/>
      <c r="AA7" s="355"/>
      <c r="AB7" s="354"/>
      <c r="AC7" s="295"/>
      <c r="AD7" s="355"/>
      <c r="AE7" s="354"/>
      <c r="AF7" s="295"/>
      <c r="AG7" s="355"/>
      <c r="AH7" s="354"/>
      <c r="AI7" s="295"/>
      <c r="AJ7" s="355"/>
      <c r="AK7" s="354"/>
      <c r="AL7" s="295"/>
      <c r="AM7" s="355"/>
      <c r="AN7" s="354"/>
      <c r="AO7" s="295"/>
      <c r="AP7" s="355"/>
      <c r="AQ7" s="354"/>
      <c r="AR7" s="295"/>
      <c r="AS7" s="355"/>
      <c r="AT7" s="354"/>
      <c r="AU7" s="295"/>
      <c r="AV7" s="355"/>
      <c r="AW7" s="354"/>
      <c r="AX7" s="295"/>
      <c r="AY7" s="355"/>
      <c r="AZ7" s="354"/>
      <c r="BA7" s="295"/>
      <c r="BB7" s="355"/>
      <c r="BC7" s="354"/>
      <c r="BD7" s="295"/>
      <c r="BE7" s="355"/>
      <c r="BF7" s="354"/>
      <c r="BG7" s="295"/>
      <c r="BH7" s="355"/>
      <c r="BI7" s="354"/>
      <c r="BJ7" s="295"/>
      <c r="BK7" s="355"/>
      <c r="BL7" s="354"/>
      <c r="BM7" s="295"/>
      <c r="BN7" s="355"/>
      <c r="BO7" s="354"/>
      <c r="BP7" s="295"/>
      <c r="BQ7" s="355"/>
    </row>
    <row r="8" spans="3:69" s="273" customFormat="1" ht="20.25" customHeight="1">
      <c r="C8" s="352">
        <v>3</v>
      </c>
      <c r="D8" s="287">
        <f ca="1">OFFSET($C$61,ROW()-ROW($B$2)+MATCH($B$2,$B$62:$B$237,0),COLUMN()-3)</f>
        <v>6</v>
      </c>
      <c r="E8" s="288" t="str">
        <f ca="1">OFFSET($C$61,ROW()-ROW($B$2)+MATCH($B$2,$B$62:$B$237,0),COLUMN()-3)</f>
        <v>－</v>
      </c>
      <c r="F8" s="289">
        <f ca="1">OFFSET($C$61,ROW()-ROW($B$2)+MATCH($B$2,$B$62:$B$237,0),COLUMN()-3)</f>
        <v>2</v>
      </c>
      <c r="G8" s="287">
        <f ca="1">OFFSET($C$61,ROW()-ROW($B$2)+MATCH($B$2,$B$62:$B$237,0),COLUMN()-3)</f>
        <v>1</v>
      </c>
      <c r="H8" s="288" t="str">
        <f ca="1" t="shared" si="1"/>
        <v>－</v>
      </c>
      <c r="I8" s="289">
        <f ca="1" t="shared" si="1"/>
        <v>6</v>
      </c>
      <c r="J8" s="287">
        <f ca="1" t="shared" si="1"/>
        <v>1</v>
      </c>
      <c r="K8" s="288" t="str">
        <f ca="1" t="shared" si="1"/>
        <v>－</v>
      </c>
      <c r="L8" s="289">
        <f ca="1" t="shared" si="1"/>
        <v>5</v>
      </c>
      <c r="M8" s="287">
        <f ca="1" t="shared" si="1"/>
        <v>4</v>
      </c>
      <c r="N8" s="288" t="str">
        <f ca="1" t="shared" si="1"/>
        <v>－</v>
      </c>
      <c r="O8" s="289">
        <f ca="1" t="shared" si="1"/>
        <v>1</v>
      </c>
      <c r="P8" s="287">
        <f ca="1" t="shared" si="1"/>
        <v>2</v>
      </c>
      <c r="Q8" s="288" t="str">
        <f ca="1" t="shared" si="1"/>
        <v>－</v>
      </c>
      <c r="R8" s="289">
        <f ca="1" t="shared" si="1"/>
        <v>1</v>
      </c>
      <c r="S8" s="287">
        <f ca="1" t="shared" si="1"/>
        <v>0</v>
      </c>
      <c r="T8" s="288">
        <f ca="1" t="shared" si="1"/>
        <v>0</v>
      </c>
      <c r="U8" s="289">
        <f ca="1" t="shared" si="1"/>
        <v>0</v>
      </c>
      <c r="V8" s="287">
        <f ca="1" t="shared" si="1"/>
        <v>0</v>
      </c>
      <c r="W8" s="288">
        <f ca="1" t="shared" si="1"/>
        <v>0</v>
      </c>
      <c r="X8" s="289">
        <f ca="1" t="shared" si="1"/>
        <v>0</v>
      </c>
      <c r="Y8" s="287">
        <f ca="1" t="shared" si="1"/>
        <v>0</v>
      </c>
      <c r="Z8" s="288">
        <f ca="1" t="shared" si="1"/>
        <v>0</v>
      </c>
      <c r="AA8" s="289">
        <f ca="1" t="shared" si="1"/>
        <v>0</v>
      </c>
      <c r="AB8" s="287">
        <f ca="1" t="shared" si="1"/>
        <v>0</v>
      </c>
      <c r="AC8" s="288">
        <f ca="1" t="shared" si="1"/>
        <v>0</v>
      </c>
      <c r="AD8" s="289">
        <f ca="1" t="shared" si="1"/>
        <v>0</v>
      </c>
      <c r="AE8" s="287">
        <f ca="1" t="shared" si="1"/>
        <v>0</v>
      </c>
      <c r="AF8" s="288">
        <f ca="1" t="shared" si="1"/>
        <v>0</v>
      </c>
      <c r="AG8" s="289">
        <f ca="1" t="shared" si="1"/>
        <v>0</v>
      </c>
      <c r="AH8" s="287">
        <f ca="1" t="shared" si="1"/>
        <v>0</v>
      </c>
      <c r="AI8" s="288">
        <f ca="1" t="shared" si="1"/>
        <v>0</v>
      </c>
      <c r="AJ8" s="289">
        <f ca="1" t="shared" si="1"/>
        <v>0</v>
      </c>
      <c r="AK8" s="287">
        <f ca="1" t="shared" si="1"/>
        <v>0</v>
      </c>
      <c r="AL8" s="288">
        <f ca="1" t="shared" si="1"/>
        <v>0</v>
      </c>
      <c r="AM8" s="289">
        <f ca="1" t="shared" si="1"/>
        <v>0</v>
      </c>
      <c r="AN8" s="287">
        <f ca="1" t="shared" si="1"/>
        <v>0</v>
      </c>
      <c r="AO8" s="288">
        <f ca="1" t="shared" si="1"/>
        <v>0</v>
      </c>
      <c r="AP8" s="289">
        <f ca="1" t="shared" si="1"/>
        <v>0</v>
      </c>
      <c r="AQ8" s="287">
        <f ca="1" t="shared" si="1"/>
        <v>0</v>
      </c>
      <c r="AR8" s="288">
        <f ca="1" t="shared" si="1"/>
        <v>0</v>
      </c>
      <c r="AS8" s="289">
        <f ca="1" t="shared" si="1"/>
        <v>0</v>
      </c>
      <c r="AT8" s="287">
        <f ca="1" t="shared" si="1"/>
        <v>0</v>
      </c>
      <c r="AU8" s="288">
        <f ca="1" t="shared" si="1"/>
        <v>0</v>
      </c>
      <c r="AV8" s="289">
        <f ca="1" t="shared" si="1"/>
        <v>0</v>
      </c>
      <c r="AW8" s="287">
        <f ca="1" t="shared" si="1"/>
        <v>0</v>
      </c>
      <c r="AX8" s="288">
        <f ca="1" t="shared" si="1"/>
        <v>0</v>
      </c>
      <c r="AY8" s="289">
        <f ca="1" t="shared" si="1"/>
        <v>0</v>
      </c>
      <c r="AZ8" s="287">
        <f ca="1" t="shared" si="1"/>
        <v>0</v>
      </c>
      <c r="BA8" s="288">
        <f ca="1" t="shared" si="1"/>
        <v>0</v>
      </c>
      <c r="BB8" s="289">
        <f ca="1" t="shared" si="1"/>
        <v>0</v>
      </c>
      <c r="BC8" s="287">
        <f ca="1" t="shared" si="1"/>
        <v>0</v>
      </c>
      <c r="BD8" s="288">
        <f ca="1" t="shared" si="1"/>
        <v>0</v>
      </c>
      <c r="BE8" s="289">
        <f ca="1" t="shared" si="1"/>
        <v>0</v>
      </c>
      <c r="BF8" s="287">
        <f ca="1" t="shared" si="1"/>
        <v>0</v>
      </c>
      <c r="BG8" s="288">
        <f ca="1" t="shared" si="1"/>
        <v>0</v>
      </c>
      <c r="BH8" s="289">
        <f ca="1" t="shared" si="1"/>
        <v>0</v>
      </c>
      <c r="BI8" s="287">
        <f ca="1" t="shared" si="1"/>
        <v>0</v>
      </c>
      <c r="BJ8" s="288">
        <f ca="1" t="shared" si="1"/>
        <v>0</v>
      </c>
      <c r="BK8" s="289">
        <f ca="1" t="shared" si="1"/>
        <v>0</v>
      </c>
      <c r="BL8" s="287">
        <f ca="1" t="shared" si="1"/>
        <v>0</v>
      </c>
      <c r="BM8" s="288">
        <f ca="1" t="shared" si="1"/>
        <v>0</v>
      </c>
      <c r="BN8" s="289">
        <f ca="1" t="shared" si="1"/>
        <v>0</v>
      </c>
      <c r="BO8" s="287">
        <f ca="1" t="shared" si="1"/>
        <v>0</v>
      </c>
      <c r="BP8" s="288">
        <f ca="1" t="shared" si="1"/>
        <v>0</v>
      </c>
      <c r="BQ8" s="289">
        <f ca="1" t="shared" si="1"/>
        <v>0</v>
      </c>
    </row>
    <row r="9" spans="3:69" s="273" customFormat="1" ht="20.25" customHeight="1">
      <c r="C9" s="356"/>
      <c r="D9" s="354"/>
      <c r="E9" s="295"/>
      <c r="F9" s="355"/>
      <c r="G9" s="354"/>
      <c r="H9" s="295"/>
      <c r="I9" s="355"/>
      <c r="J9" s="354"/>
      <c r="K9" s="295"/>
      <c r="L9" s="355"/>
      <c r="M9" s="354"/>
      <c r="N9" s="295"/>
      <c r="O9" s="355"/>
      <c r="P9" s="354"/>
      <c r="Q9" s="295"/>
      <c r="R9" s="355"/>
      <c r="S9" s="354"/>
      <c r="T9" s="295"/>
      <c r="U9" s="355"/>
      <c r="V9" s="354"/>
      <c r="W9" s="295"/>
      <c r="X9" s="355"/>
      <c r="Y9" s="354"/>
      <c r="Z9" s="295"/>
      <c r="AA9" s="355"/>
      <c r="AB9" s="354"/>
      <c r="AC9" s="295"/>
      <c r="AD9" s="355"/>
      <c r="AE9" s="354"/>
      <c r="AF9" s="295"/>
      <c r="AG9" s="355"/>
      <c r="AH9" s="354"/>
      <c r="AI9" s="295"/>
      <c r="AJ9" s="355"/>
      <c r="AK9" s="354"/>
      <c r="AL9" s="295"/>
      <c r="AM9" s="355"/>
      <c r="AN9" s="354"/>
      <c r="AO9" s="295"/>
      <c r="AP9" s="355"/>
      <c r="AQ9" s="354"/>
      <c r="AR9" s="295"/>
      <c r="AS9" s="355"/>
      <c r="AT9" s="354"/>
      <c r="AU9" s="295"/>
      <c r="AV9" s="355"/>
      <c r="AW9" s="354"/>
      <c r="AX9" s="295"/>
      <c r="AY9" s="355"/>
      <c r="AZ9" s="354"/>
      <c r="BA9" s="295"/>
      <c r="BB9" s="355"/>
      <c r="BC9" s="354"/>
      <c r="BD9" s="295"/>
      <c r="BE9" s="355"/>
      <c r="BF9" s="354"/>
      <c r="BG9" s="295"/>
      <c r="BH9" s="355"/>
      <c r="BI9" s="354"/>
      <c r="BJ9" s="295"/>
      <c r="BK9" s="355"/>
      <c r="BL9" s="354"/>
      <c r="BM9" s="295"/>
      <c r="BN9" s="355"/>
      <c r="BO9" s="354"/>
      <c r="BP9" s="295"/>
      <c r="BQ9" s="355"/>
    </row>
    <row r="10" spans="4:69" s="273" customFormat="1" ht="20.25" customHeight="1"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</row>
    <row r="11" spans="2:69" ht="20.25" customHeight="1">
      <c r="B11" s="357">
        <v>6</v>
      </c>
      <c r="C11" s="358" t="s">
        <v>107</v>
      </c>
      <c r="D11" s="280" t="s">
        <v>108</v>
      </c>
      <c r="E11" s="277">
        <v>1</v>
      </c>
      <c r="F11" s="278" t="s">
        <v>109</v>
      </c>
      <c r="G11" s="276" t="s">
        <v>108</v>
      </c>
      <c r="H11" s="277">
        <f>E11+1</f>
        <v>2</v>
      </c>
      <c r="I11" s="279" t="s">
        <v>109</v>
      </c>
      <c r="J11" s="280" t="s">
        <v>108</v>
      </c>
      <c r="K11" s="277">
        <f>H11+1</f>
        <v>3</v>
      </c>
      <c r="L11" s="279" t="s">
        <v>109</v>
      </c>
      <c r="M11" s="280" t="s">
        <v>108</v>
      </c>
      <c r="N11" s="277">
        <f>K11+1</f>
        <v>4</v>
      </c>
      <c r="O11" s="279" t="s">
        <v>109</v>
      </c>
      <c r="P11" s="280" t="s">
        <v>108</v>
      </c>
      <c r="Q11" s="277">
        <f>N11+1</f>
        <v>5</v>
      </c>
      <c r="R11" s="279" t="s">
        <v>109</v>
      </c>
      <c r="S11" s="280" t="s">
        <v>108</v>
      </c>
      <c r="T11" s="277">
        <f>Q11+1</f>
        <v>6</v>
      </c>
      <c r="U11" s="279" t="s">
        <v>109</v>
      </c>
      <c r="V11" s="280" t="s">
        <v>108</v>
      </c>
      <c r="W11" s="277">
        <f>T11+1</f>
        <v>7</v>
      </c>
      <c r="X11" s="279" t="s">
        <v>109</v>
      </c>
      <c r="Y11" s="280" t="s">
        <v>108</v>
      </c>
      <c r="Z11" s="277">
        <f>W11+1</f>
        <v>8</v>
      </c>
      <c r="AA11" s="279" t="s">
        <v>109</v>
      </c>
      <c r="AB11" s="280" t="s">
        <v>108</v>
      </c>
      <c r="AC11" s="277">
        <f>Z11+1</f>
        <v>9</v>
      </c>
      <c r="AD11" s="279" t="s">
        <v>109</v>
      </c>
      <c r="AE11" s="280" t="s">
        <v>108</v>
      </c>
      <c r="AF11" s="277">
        <f>AC11+1</f>
        <v>10</v>
      </c>
      <c r="AG11" s="279" t="s">
        <v>109</v>
      </c>
      <c r="AH11" s="280" t="s">
        <v>108</v>
      </c>
      <c r="AI11" s="277">
        <f>AF11+1</f>
        <v>11</v>
      </c>
      <c r="AJ11" s="279" t="s">
        <v>109</v>
      </c>
      <c r="AK11" s="280" t="s">
        <v>108</v>
      </c>
      <c r="AL11" s="277">
        <f>AI11+1</f>
        <v>12</v>
      </c>
      <c r="AM11" s="279" t="s">
        <v>109</v>
      </c>
      <c r="AN11" s="280" t="s">
        <v>108</v>
      </c>
      <c r="AO11" s="277">
        <f>AL11+1</f>
        <v>13</v>
      </c>
      <c r="AP11" s="279" t="s">
        <v>109</v>
      </c>
      <c r="AQ11" s="280" t="s">
        <v>108</v>
      </c>
      <c r="AR11" s="277">
        <f>AO11+1</f>
        <v>14</v>
      </c>
      <c r="AS11" s="279" t="s">
        <v>109</v>
      </c>
      <c r="AT11" s="280" t="s">
        <v>108</v>
      </c>
      <c r="AU11" s="277">
        <f>AR11+1</f>
        <v>15</v>
      </c>
      <c r="AV11" s="279" t="s">
        <v>109</v>
      </c>
      <c r="AW11" s="280" t="s">
        <v>108</v>
      </c>
      <c r="AX11" s="277">
        <f>AU11+1</f>
        <v>16</v>
      </c>
      <c r="AY11" s="279" t="s">
        <v>109</v>
      </c>
      <c r="AZ11" s="280" t="s">
        <v>108</v>
      </c>
      <c r="BA11" s="277">
        <f>AX11+1</f>
        <v>17</v>
      </c>
      <c r="BB11" s="279" t="s">
        <v>109</v>
      </c>
      <c r="BC11" s="280" t="s">
        <v>108</v>
      </c>
      <c r="BD11" s="277">
        <f>BA11+1</f>
        <v>18</v>
      </c>
      <c r="BE11" s="279" t="s">
        <v>109</v>
      </c>
      <c r="BF11" s="280" t="s">
        <v>108</v>
      </c>
      <c r="BG11" s="277">
        <f>BD11+1</f>
        <v>19</v>
      </c>
      <c r="BH11" s="279" t="s">
        <v>109</v>
      </c>
      <c r="BI11" s="280" t="s">
        <v>108</v>
      </c>
      <c r="BJ11" s="277">
        <f>BG11+1</f>
        <v>20</v>
      </c>
      <c r="BK11" s="279" t="s">
        <v>109</v>
      </c>
      <c r="BL11" s="280" t="s">
        <v>108</v>
      </c>
      <c r="BM11" s="277">
        <f>BJ11+1</f>
        <v>21</v>
      </c>
      <c r="BN11" s="279" t="s">
        <v>109</v>
      </c>
      <c r="BO11" s="280" t="s">
        <v>108</v>
      </c>
      <c r="BP11" s="277">
        <f>BM11+1</f>
        <v>22</v>
      </c>
      <c r="BQ11" s="279" t="s">
        <v>109</v>
      </c>
    </row>
    <row r="12" spans="2:69" s="273" customFormat="1" ht="20.25" customHeight="1">
      <c r="B12" s="359">
        <v>1</v>
      </c>
      <c r="C12" s="360">
        <v>1</v>
      </c>
      <c r="D12" s="288" t="str">
        <f>IF(D4=0,"",VLOOKUP(D4,Result!$A$7:$F$18,$B$11,FALSE))</f>
        <v>Yuk</v>
      </c>
      <c r="E12" s="288" t="str">
        <f>IF(E4="","",E4)</f>
        <v>－</v>
      </c>
      <c r="F12" s="289" t="str">
        <f>IF(F4=0,"",VLOOKUP(F4,Result!$A$7:$F$18,$B$11,FALSE))</f>
        <v>Mar</v>
      </c>
      <c r="G12" s="288" t="str">
        <f>IF(G4=0,"",VLOOKUP(G4,Result!$A$7:$F$18,$B$11,FALSE))</f>
        <v>Yuk</v>
      </c>
      <c r="H12" s="288" t="str">
        <f>IF(H4="","",H4)</f>
        <v>－</v>
      </c>
      <c r="I12" s="289" t="str">
        <f>IF(I4=0,"",VLOOKUP(I4,Result!$A$7:$F$18,$B$11,FALSE))</f>
        <v>Mak</v>
      </c>
      <c r="J12" s="288" t="str">
        <f>IF(J4=0,"",VLOOKUP(J4,Result!$A$7:$F$18,$B$11,FALSE))</f>
        <v>Mak</v>
      </c>
      <c r="K12" s="288" t="str">
        <f>IF(K4="","",K4)</f>
        <v>－</v>
      </c>
      <c r="L12" s="289" t="str">
        <f>IF(L4=0,"",VLOOKUP(L4,Result!$A$7:$F$18,$B$11,FALSE))</f>
        <v>Shu</v>
      </c>
      <c r="M12" s="288" t="str">
        <f>IF(M4=0,"",VLOOKUP(M4,Result!$A$7:$F$18,$B$11,FALSE))</f>
        <v>Tom</v>
      </c>
      <c r="N12" s="288" t="str">
        <f>IF(N4="","",N4)</f>
        <v>－</v>
      </c>
      <c r="O12" s="289" t="str">
        <f>IF(O4=0,"",VLOOKUP(O4,Result!$A$7:$F$18,$B$11,FALSE))</f>
        <v>Mak</v>
      </c>
      <c r="P12" s="288" t="str">
        <f>IF(P4=0,"",VLOOKUP(P4,Result!$A$7:$F$18,$B$11,FALSE))</f>
        <v>Tom</v>
      </c>
      <c r="Q12" s="288" t="str">
        <f>IF(Q4="","",Q4)</f>
        <v>－</v>
      </c>
      <c r="R12" s="289" t="str">
        <f>IF(R4=0,"",VLOOKUP(R4,Result!$A$7:$F$18,$B$11,FALSE))</f>
        <v>Yuk</v>
      </c>
      <c r="S12" s="288">
        <f>IF(S4=0,"",VLOOKUP(S4,Result!$A$7:$F$18,$B$11,FALSE))</f>
      </c>
      <c r="T12" s="288">
        <f>IF(T4="","",T4)</f>
      </c>
      <c r="U12" s="289">
        <f>IF(U4=0,"",VLOOKUP(U4,Result!$A$7:$F$18,$B$11,FALSE))</f>
      </c>
      <c r="V12" s="288">
        <f>IF(V4=0,"",VLOOKUP(V4,Result!$A$7:$F$18,$B$11,FALSE))</f>
      </c>
      <c r="W12" s="288">
        <f>IF(W4="","",W4)</f>
      </c>
      <c r="X12" s="289">
        <f>IF(X4=0,"",VLOOKUP(X4,Result!$A$7:$F$18,$B$11,FALSE))</f>
      </c>
      <c r="Y12" s="288">
        <f>IF(Y4=0,"",VLOOKUP(Y4,Result!$A$7:$F$18,$B$11,FALSE))</f>
      </c>
      <c r="Z12" s="288">
        <f>IF(Z4="","",Z4)</f>
      </c>
      <c r="AA12" s="289">
        <f>IF(AA4=0,"",VLOOKUP(AA4,Result!$A$7:$F$18,$B$11,FALSE))</f>
      </c>
      <c r="AB12" s="288">
        <f>IF(AB4=0,"",VLOOKUP(AB4,Result!$A$7:$F$18,$B$11,FALSE))</f>
      </c>
      <c r="AC12" s="288">
        <f>IF(AC4="","",AC4)</f>
      </c>
      <c r="AD12" s="289">
        <f>IF(AD4=0,"",VLOOKUP(AD4,Result!$A$7:$F$18,$B$11,FALSE))</f>
      </c>
      <c r="AE12" s="288">
        <f>IF(AE4=0,"",VLOOKUP(AE4,Result!$A$7:$F$18,$B$11,FALSE))</f>
      </c>
      <c r="AF12" s="288">
        <f>IF(AF4="","",AF4)</f>
      </c>
      <c r="AG12" s="289">
        <f>IF(AG4=0,"",VLOOKUP(AG4,Result!$A$7:$F$18,$B$11,FALSE))</f>
      </c>
      <c r="AH12" s="288">
        <f>IF(AH4=0,"",VLOOKUP(AH4,Result!$A$7:$F$18,$B$11,FALSE))</f>
      </c>
      <c r="AI12" s="288">
        <f>IF(AI4="","",AI4)</f>
      </c>
      <c r="AJ12" s="289">
        <f>IF(AJ4=0,"",VLOOKUP(AJ4,Result!$A$7:$F$18,$B$11,FALSE))</f>
      </c>
      <c r="AK12" s="288">
        <f>IF(AK4=0,"",VLOOKUP(AK4,Result!$A$7:$F$18,$B$11,FALSE))</f>
      </c>
      <c r="AL12" s="288">
        <f>IF(AL4="","",AL4)</f>
      </c>
      <c r="AM12" s="289">
        <f>IF(AM4=0,"",VLOOKUP(AM4,Result!$A$7:$F$18,$B$11,FALSE))</f>
      </c>
      <c r="AN12" s="288">
        <f>IF(AN4=0,"",VLOOKUP(AN4,Result!$A$7:$F$18,$B$11,FALSE))</f>
      </c>
      <c r="AO12" s="288">
        <f>IF(AO4="","",AO4)</f>
      </c>
      <c r="AP12" s="289">
        <f>IF(AP4=0,"",VLOOKUP(AP4,Result!$A$7:$F$18,$B$11,FALSE))</f>
      </c>
      <c r="AQ12" s="288">
        <f>IF(AQ4=0,"",VLOOKUP(AQ4,Result!$A$7:$F$18,$B$11,FALSE))</f>
      </c>
      <c r="AR12" s="288">
        <f>IF(AR4="","",AR4)</f>
      </c>
      <c r="AS12" s="289">
        <f>IF(AS4=0,"",VLOOKUP(AS4,Result!$A$7:$F$18,$B$11,FALSE))</f>
      </c>
      <c r="AT12" s="288">
        <f>IF(AT4=0,"",VLOOKUP(AT4,Result!$A$7:$F$18,$B$11,FALSE))</f>
      </c>
      <c r="AU12" s="288">
        <f>IF(AU4="","",AU4)</f>
      </c>
      <c r="AV12" s="289">
        <f>IF(AV4=0,"",VLOOKUP(AV4,Result!$A$7:$F$18,$B$11,FALSE))</f>
      </c>
      <c r="AW12" s="288">
        <f>IF(AW4=0,"",VLOOKUP(AW4,Result!$A$7:$F$18,$B$11,FALSE))</f>
      </c>
      <c r="AX12" s="288">
        <f>IF(AX4="","",AX4)</f>
      </c>
      <c r="AY12" s="289">
        <f>IF(AY4=0,"",VLOOKUP(AY4,Result!$A$7:$F$18,$B$11,FALSE))</f>
      </c>
      <c r="AZ12" s="288">
        <f>IF(AZ4=0,"",VLOOKUP(AZ4,Result!$A$7:$F$18,$B$11,FALSE))</f>
      </c>
      <c r="BA12" s="288">
        <f>IF(BA4="","",BA4)</f>
      </c>
      <c r="BB12" s="289">
        <f>IF(BB4=0,"",VLOOKUP(BB4,Result!$A$7:$F$18,$B$11,FALSE))</f>
      </c>
      <c r="BC12" s="288">
        <f>IF(BC4=0,"",VLOOKUP(BC4,Result!$A$7:$F$18,$B$11,FALSE))</f>
      </c>
      <c r="BD12" s="288">
        <f>IF(BD4="","",BD4)</f>
      </c>
      <c r="BE12" s="289">
        <f>IF(BE4=0,"",VLOOKUP(BE4,Result!$A$7:$F$18,$B$11,FALSE))</f>
      </c>
      <c r="BF12" s="288">
        <f>IF(BF4=0,"",VLOOKUP(BF4,Result!$A$7:$F$18,$B$11,FALSE))</f>
      </c>
      <c r="BG12" s="288">
        <f>IF(BG4="","",BG4)</f>
      </c>
      <c r="BH12" s="289">
        <f>IF(BH4=0,"",VLOOKUP(BH4,Result!$A$7:$F$18,$B$11,FALSE))</f>
      </c>
      <c r="BI12" s="288">
        <f>IF(BI4=0,"",VLOOKUP(BI4,Result!$A$7:$F$18,$B$11,FALSE))</f>
      </c>
      <c r="BJ12" s="288">
        <f>IF(BJ4="","",BJ4)</f>
      </c>
      <c r="BK12" s="289">
        <f>IF(BK4=0,"",VLOOKUP(BK4,Result!$A$7:$F$18,$B$11,FALSE))</f>
      </c>
      <c r="BL12" s="288">
        <f>IF(BL4=0,"",VLOOKUP(BL4,Result!$A$7:$F$18,$B$11,FALSE))</f>
      </c>
      <c r="BM12" s="288">
        <f>IF(BM4="","",BM4)</f>
      </c>
      <c r="BN12" s="289">
        <f>IF(BN4=0,"",VLOOKUP(BN4,Result!$A$7:$F$18,$B$11,FALSE))</f>
      </c>
      <c r="BO12" s="288">
        <f>IF(BO4=0,"",VLOOKUP(BO4,Result!$A$7:$F$18,$B$11,FALSE))</f>
      </c>
      <c r="BP12" s="288">
        <f>IF(BP4="","",BP4)</f>
      </c>
      <c r="BQ12" s="289">
        <f>IF(BQ4=0,"",VLOOKUP(BQ4,Result!$A$7:$F$18,$B$11,FALSE))</f>
      </c>
    </row>
    <row r="13" spans="2:69" s="273" customFormat="1" ht="20.25" customHeight="1">
      <c r="B13" s="361">
        <v>6</v>
      </c>
      <c r="C13" s="362"/>
      <c r="D13" s="354" t="str">
        <f>PairingList!C7</f>
        <v>○</v>
      </c>
      <c r="E13" s="295">
        <f>PairingList!D7</f>
        <v>0</v>
      </c>
      <c r="F13" s="355" t="str">
        <f>PairingList!E7</f>
        <v>×</v>
      </c>
      <c r="G13" s="354" t="str">
        <f>PairingList!F7</f>
        <v>○</v>
      </c>
      <c r="H13" s="295">
        <f>PairingList!G7</f>
        <v>0</v>
      </c>
      <c r="I13" s="355" t="str">
        <f>PairingList!H7</f>
        <v>×</v>
      </c>
      <c r="J13" s="354" t="str">
        <f>PairingList!I7</f>
        <v>○</v>
      </c>
      <c r="K13" s="295">
        <f>PairingList!J7</f>
        <v>0</v>
      </c>
      <c r="L13" s="355" t="str">
        <f>PairingList!K7</f>
        <v>×</v>
      </c>
      <c r="M13" s="354" t="str">
        <f>PairingList!L7</f>
        <v>×</v>
      </c>
      <c r="N13" s="295">
        <f>PairingList!M7</f>
        <v>0</v>
      </c>
      <c r="O13" s="355" t="str">
        <f>PairingList!N7</f>
        <v>○</v>
      </c>
      <c r="P13" s="354" t="str">
        <f>PairingList!O7</f>
        <v>×</v>
      </c>
      <c r="Q13" s="295">
        <f>PairingList!P7</f>
        <v>0</v>
      </c>
      <c r="R13" s="355" t="str">
        <f>PairingList!Q7</f>
        <v>○</v>
      </c>
      <c r="S13" s="354">
        <f>PairingList!R7</f>
        <v>0</v>
      </c>
      <c r="T13" s="295">
        <f>PairingList!S7</f>
        <v>0</v>
      </c>
      <c r="U13" s="355">
        <f>PairingList!T7</f>
        <v>0</v>
      </c>
      <c r="V13" s="354">
        <f>PairingList!U7</f>
        <v>0</v>
      </c>
      <c r="W13" s="295">
        <f>PairingList!V7</f>
        <v>0</v>
      </c>
      <c r="X13" s="355">
        <f>PairingList!W7</f>
        <v>0</v>
      </c>
      <c r="Y13" s="354">
        <f>PairingList!X7</f>
        <v>0</v>
      </c>
      <c r="Z13" s="295">
        <f>PairingList!Y7</f>
        <v>0</v>
      </c>
      <c r="AA13" s="355">
        <f>PairingList!Z7</f>
        <v>0</v>
      </c>
      <c r="AB13" s="354">
        <f>PairingList!AA7</f>
        <v>0</v>
      </c>
      <c r="AC13" s="295">
        <f>PairingList!AB7</f>
        <v>0</v>
      </c>
      <c r="AD13" s="355">
        <f>PairingList!AC7</f>
        <v>0</v>
      </c>
      <c r="AE13" s="354">
        <f>PairingList!AD7</f>
        <v>0</v>
      </c>
      <c r="AF13" s="295">
        <f>PairingList!AE7</f>
        <v>0</v>
      </c>
      <c r="AG13" s="355">
        <f>PairingList!AF7</f>
        <v>0</v>
      </c>
      <c r="AH13" s="354">
        <f>PairingList!AG7</f>
        <v>0</v>
      </c>
      <c r="AI13" s="295">
        <f>PairingList!AH7</f>
        <v>0</v>
      </c>
      <c r="AJ13" s="355">
        <f>PairingList!AI7</f>
        <v>0</v>
      </c>
      <c r="AK13" s="354">
        <f>PairingList!AJ7</f>
        <v>0</v>
      </c>
      <c r="AL13" s="295">
        <f>PairingList!AK7</f>
        <v>0</v>
      </c>
      <c r="AM13" s="355">
        <f>PairingList!AL7</f>
        <v>0</v>
      </c>
      <c r="AN13" s="354">
        <f>PairingList!AM7</f>
        <v>0</v>
      </c>
      <c r="AO13" s="295">
        <f>PairingList!AN7</f>
        <v>0</v>
      </c>
      <c r="AP13" s="355">
        <f>PairingList!AO7</f>
        <v>0</v>
      </c>
      <c r="AQ13" s="354">
        <f>PairingList!AP7</f>
        <v>0</v>
      </c>
      <c r="AR13" s="295">
        <f>PairingList!AQ7</f>
        <v>0</v>
      </c>
      <c r="AS13" s="355">
        <f>PairingList!AR7</f>
        <v>0</v>
      </c>
      <c r="AT13" s="354">
        <f>PairingList!AS7</f>
        <v>0</v>
      </c>
      <c r="AU13" s="295">
        <f>PairingList!AT7</f>
        <v>0</v>
      </c>
      <c r="AV13" s="355">
        <f>PairingList!AU7</f>
        <v>0</v>
      </c>
      <c r="AW13" s="354">
        <f>PairingList!AV7</f>
        <v>0</v>
      </c>
      <c r="AX13" s="295">
        <f>PairingList!AW7</f>
        <v>0</v>
      </c>
      <c r="AY13" s="355">
        <f>PairingList!AX7</f>
        <v>0</v>
      </c>
      <c r="AZ13" s="354">
        <f>PairingList!AY7</f>
        <v>0</v>
      </c>
      <c r="BA13" s="295">
        <f>PairingList!AZ7</f>
        <v>0</v>
      </c>
      <c r="BB13" s="355">
        <f>PairingList!BA7</f>
        <v>0</v>
      </c>
      <c r="BC13" s="354">
        <f>PairingList!BB7</f>
        <v>0</v>
      </c>
      <c r="BD13" s="295">
        <f>PairingList!BC7</f>
        <v>0</v>
      </c>
      <c r="BE13" s="355">
        <f>PairingList!BD7</f>
        <v>0</v>
      </c>
      <c r="BF13" s="354">
        <f>PairingList!BE7</f>
        <v>0</v>
      </c>
      <c r="BG13" s="295">
        <f>PairingList!BF7</f>
        <v>0</v>
      </c>
      <c r="BH13" s="355">
        <f>PairingList!BG7</f>
        <v>0</v>
      </c>
      <c r="BI13" s="354">
        <f>PairingList!BH7</f>
        <v>0</v>
      </c>
      <c r="BJ13" s="295">
        <f>PairingList!BI7</f>
        <v>0</v>
      </c>
      <c r="BK13" s="355">
        <f>PairingList!BJ7</f>
        <v>0</v>
      </c>
      <c r="BL13" s="354">
        <f>PairingList!BK7</f>
        <v>0</v>
      </c>
      <c r="BM13" s="295">
        <f>PairingList!BL7</f>
        <v>0</v>
      </c>
      <c r="BN13" s="355">
        <f>PairingList!BM7</f>
        <v>0</v>
      </c>
      <c r="BO13" s="354">
        <f>PairingList!BN7</f>
        <v>0</v>
      </c>
      <c r="BP13" s="295">
        <f>PairingList!BO7</f>
        <v>0</v>
      </c>
      <c r="BQ13" s="355">
        <f>PairingList!BP7</f>
        <v>0</v>
      </c>
    </row>
    <row r="14" spans="3:69" s="273" customFormat="1" ht="20.25" customHeight="1">
      <c r="C14" s="352">
        <v>2</v>
      </c>
      <c r="D14" s="288" t="str">
        <f>IF(D6=0,"",VLOOKUP(D6,Result!$A$7:$F$18,$B$11,FALSE))</f>
        <v>Mak</v>
      </c>
      <c r="E14" s="288" t="str">
        <f>IF(E6="","",E6)</f>
        <v>－</v>
      </c>
      <c r="F14" s="289" t="str">
        <f>IF(F6=0,"",VLOOKUP(F6,Result!$A$7:$F$18,$B$11,FALSE))</f>
        <v>Tos</v>
      </c>
      <c r="G14" s="288" t="str">
        <f>IF(G6=0,"",VLOOKUP(G6,Result!$A$7:$F$18,$B$11,FALSE))</f>
        <v>Shu</v>
      </c>
      <c r="H14" s="288" t="str">
        <f>IF(H6="","",H6)</f>
        <v>－</v>
      </c>
      <c r="I14" s="289" t="str">
        <f>IF(I6=0,"",VLOOKUP(I6,Result!$A$7:$F$18,$B$11,FALSE))</f>
        <v>Mar</v>
      </c>
      <c r="J14" s="288" t="str">
        <f>IF(J6=0,"",VLOOKUP(J6,Result!$A$7:$F$18,$B$11,FALSE))</f>
        <v>Mar</v>
      </c>
      <c r="K14" s="288" t="str">
        <f>IF(K6="","",K6)</f>
        <v>－</v>
      </c>
      <c r="L14" s="289" t="str">
        <f>IF(L6=0,"",VLOOKUP(L6,Result!$A$7:$F$18,$B$11,FALSE))</f>
        <v>Tom</v>
      </c>
      <c r="M14" s="288" t="str">
        <f>IF(M6=0,"",VLOOKUP(M6,Result!$A$7:$F$18,$B$11,FALSE))</f>
        <v>Yuk</v>
      </c>
      <c r="N14" s="288" t="str">
        <f>IF(N6="","",N6)</f>
        <v>－</v>
      </c>
      <c r="O14" s="289" t="str">
        <f>IF(O6=0,"",VLOOKUP(O6,Result!$A$7:$F$18,$B$11,FALSE))</f>
        <v>Shu</v>
      </c>
      <c r="P14" s="288" t="str">
        <f>IF(P6=0,"",VLOOKUP(P6,Result!$A$7:$F$18,$B$11,FALSE))</f>
        <v>Mar</v>
      </c>
      <c r="Q14" s="288" t="str">
        <f>IF(Q6="","",Q6)</f>
        <v>－</v>
      </c>
      <c r="R14" s="289" t="str">
        <f>IF(R6=0,"",VLOOKUP(R6,Result!$A$7:$F$18,$B$11,FALSE))</f>
        <v>Mak</v>
      </c>
      <c r="S14" s="288">
        <f>IF(S6=0,"",VLOOKUP(S6,Result!$A$7:$F$18,$B$11,FALSE))</f>
      </c>
      <c r="T14" s="288">
        <f>IF(T6="","",T6)</f>
      </c>
      <c r="U14" s="289">
        <f>IF(U6=0,"",VLOOKUP(U6,Result!$A$7:$F$18,$B$11,FALSE))</f>
      </c>
      <c r="V14" s="288">
        <f>IF(V6=0,"",VLOOKUP(V6,Result!$A$7:$F$18,$B$11,FALSE))</f>
      </c>
      <c r="W14" s="288">
        <f>IF(W6="","",W6)</f>
      </c>
      <c r="X14" s="289">
        <f>IF(X6=0,"",VLOOKUP(X6,Result!$A$7:$F$18,$B$11,FALSE))</f>
      </c>
      <c r="Y14" s="288">
        <f>IF(Y6=0,"",VLOOKUP(Y6,Result!$A$7:$F$18,$B$11,FALSE))</f>
      </c>
      <c r="Z14" s="288">
        <f>IF(Z6="","",Z6)</f>
      </c>
      <c r="AA14" s="289">
        <f>IF(AA6=0,"",VLOOKUP(AA6,Result!$A$7:$F$18,$B$11,FALSE))</f>
      </c>
      <c r="AB14" s="288">
        <f>IF(AB6=0,"",VLOOKUP(AB6,Result!$A$7:$F$18,$B$11,FALSE))</f>
      </c>
      <c r="AC14" s="288">
        <f>IF(AC6="","",AC6)</f>
      </c>
      <c r="AD14" s="289">
        <f>IF(AD6=0,"",VLOOKUP(AD6,Result!$A$7:$F$18,$B$11,FALSE))</f>
      </c>
      <c r="AE14" s="288">
        <f>IF(AE6=0,"",VLOOKUP(AE6,Result!$A$7:$F$18,$B$11,FALSE))</f>
      </c>
      <c r="AF14" s="288">
        <f>IF(AF6="","",AF6)</f>
      </c>
      <c r="AG14" s="289">
        <f>IF(AG6=0,"",VLOOKUP(AG6,Result!$A$7:$F$18,$B$11,FALSE))</f>
      </c>
      <c r="AH14" s="288">
        <f>IF(AH6=0,"",VLOOKUP(AH6,Result!$A$7:$F$18,$B$11,FALSE))</f>
      </c>
      <c r="AI14" s="288">
        <f>IF(AI6="","",AI6)</f>
      </c>
      <c r="AJ14" s="289">
        <f>IF(AJ6=0,"",VLOOKUP(AJ6,Result!$A$7:$F$18,$B$11,FALSE))</f>
      </c>
      <c r="AK14" s="288">
        <f>IF(AK6=0,"",VLOOKUP(AK6,Result!$A$7:$F$18,$B$11,FALSE))</f>
      </c>
      <c r="AL14" s="288">
        <f>IF(AL6="","",AL6)</f>
      </c>
      <c r="AM14" s="289">
        <f>IF(AM6=0,"",VLOOKUP(AM6,Result!$A$7:$F$18,$B$11,FALSE))</f>
      </c>
      <c r="AN14" s="288">
        <f>IF(AN6=0,"",VLOOKUP(AN6,Result!$A$7:$F$18,$B$11,FALSE))</f>
      </c>
      <c r="AO14" s="288">
        <f>IF(AO6="","",AO6)</f>
      </c>
      <c r="AP14" s="289">
        <f>IF(AP6=0,"",VLOOKUP(AP6,Result!$A$7:$F$18,$B$11,FALSE))</f>
      </c>
      <c r="AQ14" s="288">
        <f>IF(AQ6=0,"",VLOOKUP(AQ6,Result!$A$7:$F$18,$B$11,FALSE))</f>
      </c>
      <c r="AR14" s="288">
        <f>IF(AR6="","",AR6)</f>
      </c>
      <c r="AS14" s="289">
        <f>IF(AS6=0,"",VLOOKUP(AS6,Result!$A$7:$F$18,$B$11,FALSE))</f>
      </c>
      <c r="AT14" s="288">
        <f>IF(AT6=0,"",VLOOKUP(AT6,Result!$A$7:$F$18,$B$11,FALSE))</f>
      </c>
      <c r="AU14" s="288">
        <f>IF(AU6="","",AU6)</f>
      </c>
      <c r="AV14" s="289">
        <f>IF(AV6=0,"",VLOOKUP(AV6,Result!$A$7:$F$18,$B$11,FALSE))</f>
      </c>
      <c r="AW14" s="288">
        <f>IF(AW6=0,"",VLOOKUP(AW6,Result!$A$7:$F$18,$B$11,FALSE))</f>
      </c>
      <c r="AX14" s="288">
        <f>IF(AX6="","",AX6)</f>
      </c>
      <c r="AY14" s="289">
        <f>IF(AY6=0,"",VLOOKUP(AY6,Result!$A$7:$F$18,$B$11,FALSE))</f>
      </c>
      <c r="AZ14" s="288">
        <f>IF(AZ6=0,"",VLOOKUP(AZ6,Result!$A$7:$F$18,$B$11,FALSE))</f>
      </c>
      <c r="BA14" s="288">
        <f>IF(BA6="","",BA6)</f>
      </c>
      <c r="BB14" s="289">
        <f>IF(BB6=0,"",VLOOKUP(BB6,Result!$A$7:$F$18,$B$11,FALSE))</f>
      </c>
      <c r="BC14" s="288">
        <f>IF(BC6=0,"",VLOOKUP(BC6,Result!$A$7:$F$18,$B$11,FALSE))</f>
      </c>
      <c r="BD14" s="288">
        <f>IF(BD6="","",BD6)</f>
      </c>
      <c r="BE14" s="289">
        <f>IF(BE6=0,"",VLOOKUP(BE6,Result!$A$7:$F$18,$B$11,FALSE))</f>
      </c>
      <c r="BF14" s="288">
        <f>IF(BF6=0,"",VLOOKUP(BF6,Result!$A$7:$F$18,$B$11,FALSE))</f>
      </c>
      <c r="BG14" s="288">
        <f>IF(BG6="","",BG6)</f>
      </c>
      <c r="BH14" s="289">
        <f>IF(BH6=0,"",VLOOKUP(BH6,Result!$A$7:$F$18,$B$11,FALSE))</f>
      </c>
      <c r="BI14" s="288">
        <f>IF(BI6=0,"",VLOOKUP(BI6,Result!$A$7:$F$18,$B$11,FALSE))</f>
      </c>
      <c r="BJ14" s="288">
        <f>IF(BJ6="","",BJ6)</f>
      </c>
      <c r="BK14" s="289">
        <f>IF(BK6=0,"",VLOOKUP(BK6,Result!$A$7:$F$18,$B$11,FALSE))</f>
      </c>
      <c r="BL14" s="288">
        <f>IF(BL6=0,"",VLOOKUP(BL6,Result!$A$7:$F$18,$B$11,FALSE))</f>
      </c>
      <c r="BM14" s="288">
        <f>IF(BM6="","",BM6)</f>
      </c>
      <c r="BN14" s="289">
        <f>IF(BN6=0,"",VLOOKUP(BN6,Result!$A$7:$F$18,$B$11,FALSE))</f>
      </c>
      <c r="BO14" s="288">
        <f>IF(BO6=0,"",VLOOKUP(BO6,Result!$A$7:$F$18,$B$11,FALSE))</f>
      </c>
      <c r="BP14" s="288">
        <f>IF(BP6="","",BP6)</f>
      </c>
      <c r="BQ14" s="289">
        <f>IF(BQ6=0,"",VLOOKUP(BQ6,Result!$A$7:$F$18,$B$11,FALSE))</f>
      </c>
    </row>
    <row r="15" spans="3:69" s="273" customFormat="1" ht="20.25" customHeight="1">
      <c r="C15" s="353"/>
      <c r="D15" s="354" t="str">
        <f>PairingList!C9</f>
        <v>○</v>
      </c>
      <c r="E15" s="295">
        <f>PairingList!D9</f>
        <v>0</v>
      </c>
      <c r="F15" s="355" t="str">
        <f>PairingList!E9</f>
        <v>×</v>
      </c>
      <c r="G15" s="354" t="str">
        <f>PairingList!F9</f>
        <v>×</v>
      </c>
      <c r="H15" s="295">
        <f>PairingList!G9</f>
        <v>0</v>
      </c>
      <c r="I15" s="355" t="str">
        <f>PairingList!H9</f>
        <v>○</v>
      </c>
      <c r="J15" s="354" t="str">
        <f>PairingList!I9</f>
        <v>○</v>
      </c>
      <c r="K15" s="295">
        <f>PairingList!J9</f>
        <v>0</v>
      </c>
      <c r="L15" s="355" t="str">
        <f>PairingList!K9</f>
        <v>×</v>
      </c>
      <c r="M15" s="354" t="str">
        <f>PairingList!L9</f>
        <v>×</v>
      </c>
      <c r="N15" s="295">
        <f>PairingList!M9</f>
        <v>0</v>
      </c>
      <c r="O15" s="355" t="str">
        <f>PairingList!N9</f>
        <v>○</v>
      </c>
      <c r="P15" s="354" t="str">
        <f>PairingList!O9</f>
        <v>×</v>
      </c>
      <c r="Q15" s="295">
        <f>PairingList!P9</f>
        <v>0</v>
      </c>
      <c r="R15" s="355" t="str">
        <f>PairingList!Q9</f>
        <v>○</v>
      </c>
      <c r="S15" s="354">
        <f>PairingList!R9</f>
        <v>0</v>
      </c>
      <c r="T15" s="295">
        <f>PairingList!S9</f>
        <v>0</v>
      </c>
      <c r="U15" s="355">
        <f>PairingList!T9</f>
        <v>0</v>
      </c>
      <c r="V15" s="354">
        <f>PairingList!U9</f>
        <v>0</v>
      </c>
      <c r="W15" s="295">
        <f>PairingList!V9</f>
        <v>0</v>
      </c>
      <c r="X15" s="355">
        <f>PairingList!W9</f>
        <v>0</v>
      </c>
      <c r="Y15" s="354">
        <f>PairingList!X9</f>
        <v>0</v>
      </c>
      <c r="Z15" s="295">
        <f>PairingList!Y9</f>
        <v>0</v>
      </c>
      <c r="AA15" s="355">
        <f>PairingList!Z9</f>
        <v>0</v>
      </c>
      <c r="AB15" s="354">
        <f>PairingList!AA9</f>
        <v>0</v>
      </c>
      <c r="AC15" s="295">
        <f>PairingList!AB9</f>
        <v>0</v>
      </c>
      <c r="AD15" s="355">
        <f>PairingList!AC9</f>
        <v>0</v>
      </c>
      <c r="AE15" s="354">
        <f>PairingList!AD9</f>
        <v>0</v>
      </c>
      <c r="AF15" s="295">
        <f>PairingList!AE9</f>
        <v>0</v>
      </c>
      <c r="AG15" s="355">
        <f>PairingList!AF9</f>
        <v>0</v>
      </c>
      <c r="AH15" s="354">
        <f>PairingList!AG9</f>
        <v>0</v>
      </c>
      <c r="AI15" s="295">
        <f>PairingList!AH9</f>
        <v>0</v>
      </c>
      <c r="AJ15" s="355">
        <f>PairingList!AI9</f>
        <v>0</v>
      </c>
      <c r="AK15" s="354">
        <f>PairingList!AJ9</f>
        <v>0</v>
      </c>
      <c r="AL15" s="295">
        <f>PairingList!AK9</f>
        <v>0</v>
      </c>
      <c r="AM15" s="355">
        <f>PairingList!AL9</f>
        <v>0</v>
      </c>
      <c r="AN15" s="354">
        <f>PairingList!AM9</f>
        <v>0</v>
      </c>
      <c r="AO15" s="295">
        <f>PairingList!AN9</f>
        <v>0</v>
      </c>
      <c r="AP15" s="355">
        <f>PairingList!AO9</f>
        <v>0</v>
      </c>
      <c r="AQ15" s="354">
        <f>PairingList!AP9</f>
        <v>0</v>
      </c>
      <c r="AR15" s="295">
        <f>PairingList!AQ9</f>
        <v>0</v>
      </c>
      <c r="AS15" s="355">
        <f>PairingList!AR9</f>
        <v>0</v>
      </c>
      <c r="AT15" s="354">
        <f>PairingList!AS9</f>
        <v>0</v>
      </c>
      <c r="AU15" s="295">
        <f>PairingList!AT9</f>
        <v>0</v>
      </c>
      <c r="AV15" s="355">
        <f>PairingList!AU9</f>
        <v>0</v>
      </c>
      <c r="AW15" s="354">
        <f>PairingList!AV9</f>
        <v>0</v>
      </c>
      <c r="AX15" s="295">
        <f>PairingList!AW9</f>
        <v>0</v>
      </c>
      <c r="AY15" s="355">
        <f>PairingList!AX9</f>
        <v>0</v>
      </c>
      <c r="AZ15" s="354">
        <f>PairingList!AY9</f>
        <v>0</v>
      </c>
      <c r="BA15" s="295">
        <f>PairingList!AZ9</f>
        <v>0</v>
      </c>
      <c r="BB15" s="355">
        <f>PairingList!BA9</f>
        <v>0</v>
      </c>
      <c r="BC15" s="354">
        <f>PairingList!BB9</f>
        <v>0</v>
      </c>
      <c r="BD15" s="295">
        <f>PairingList!BC9</f>
        <v>0</v>
      </c>
      <c r="BE15" s="355">
        <f>PairingList!BD9</f>
        <v>0</v>
      </c>
      <c r="BF15" s="354">
        <f>PairingList!BE9</f>
        <v>0</v>
      </c>
      <c r="BG15" s="295">
        <f>PairingList!BF9</f>
        <v>0</v>
      </c>
      <c r="BH15" s="355">
        <f>PairingList!BG9</f>
        <v>0</v>
      </c>
      <c r="BI15" s="354">
        <f>PairingList!BH9</f>
        <v>0</v>
      </c>
      <c r="BJ15" s="295">
        <f>PairingList!BI9</f>
        <v>0</v>
      </c>
      <c r="BK15" s="355">
        <f>PairingList!BJ9</f>
        <v>0</v>
      </c>
      <c r="BL15" s="354">
        <f>PairingList!BK9</f>
        <v>0</v>
      </c>
      <c r="BM15" s="295">
        <f>PairingList!BL9</f>
        <v>0</v>
      </c>
      <c r="BN15" s="355">
        <f>PairingList!BM9</f>
        <v>0</v>
      </c>
      <c r="BO15" s="354">
        <f>PairingList!BN9</f>
        <v>0</v>
      </c>
      <c r="BP15" s="295">
        <f>PairingList!BO9</f>
        <v>0</v>
      </c>
      <c r="BQ15" s="355">
        <f>PairingList!BP9</f>
        <v>0</v>
      </c>
    </row>
    <row r="16" spans="3:69" s="273" customFormat="1" ht="20.25" customHeight="1">
      <c r="C16" s="352">
        <v>3</v>
      </c>
      <c r="D16" s="288" t="str">
        <f>IF(D8=0,"",VLOOKUP(D8,Result!$A$7:$F$18,$B$11,FALSE))</f>
        <v>Tom</v>
      </c>
      <c r="E16" s="288" t="str">
        <f>IF(E8="","",E8)</f>
        <v>－</v>
      </c>
      <c r="F16" s="289" t="str">
        <f>IF(F8=0,"",VLOOKUP(F8,Result!$A$7:$F$18,$B$11,FALSE))</f>
        <v>Shu</v>
      </c>
      <c r="G16" s="288" t="str">
        <f>IF(G8=0,"",VLOOKUP(G8,Result!$A$7:$F$18,$B$11,FALSE))</f>
        <v>Tos</v>
      </c>
      <c r="H16" s="288" t="str">
        <f>IF(H8="","",H8)</f>
        <v>－</v>
      </c>
      <c r="I16" s="289" t="str">
        <f>IF(I8=0,"",VLOOKUP(I8,Result!$A$7:$F$18,$B$11,FALSE))</f>
        <v>Tom</v>
      </c>
      <c r="J16" s="288" t="str">
        <f>IF(J8=0,"",VLOOKUP(J8,Result!$A$7:$F$18,$B$11,FALSE))</f>
        <v>Tos</v>
      </c>
      <c r="K16" s="288" t="str">
        <f>IF(K8="","",K8)</f>
        <v>－</v>
      </c>
      <c r="L16" s="289" t="str">
        <f>IF(L8=0,"",VLOOKUP(L8,Result!$A$7:$F$18,$B$11,FALSE))</f>
        <v>Yuk</v>
      </c>
      <c r="M16" s="288" t="str">
        <f>IF(M8=0,"",VLOOKUP(M8,Result!$A$7:$F$18,$B$11,FALSE))</f>
        <v>Mar</v>
      </c>
      <c r="N16" s="288" t="str">
        <f>IF(N8="","",N8)</f>
        <v>－</v>
      </c>
      <c r="O16" s="289" t="str">
        <f>IF(O8=0,"",VLOOKUP(O8,Result!$A$7:$F$18,$B$11,FALSE))</f>
        <v>Tos</v>
      </c>
      <c r="P16" s="288" t="str">
        <f>IF(P8=0,"",VLOOKUP(P8,Result!$A$7:$F$18,$B$11,FALSE))</f>
        <v>Shu</v>
      </c>
      <c r="Q16" s="288" t="str">
        <f>IF(Q8="","",Q8)</f>
        <v>－</v>
      </c>
      <c r="R16" s="289" t="str">
        <f>IF(R8=0,"",VLOOKUP(R8,Result!$A$7:$F$18,$B$11,FALSE))</f>
        <v>Tos</v>
      </c>
      <c r="S16" s="288">
        <f>IF(S8=0,"",VLOOKUP(S8,Result!$A$7:$F$18,$B$11,FALSE))</f>
      </c>
      <c r="T16" s="288">
        <f>IF(T8="","",T8)</f>
      </c>
      <c r="U16" s="289">
        <f>IF(U8=0,"",VLOOKUP(U8,Result!$A$7:$F$18,$B$11,FALSE))</f>
      </c>
      <c r="V16" s="288">
        <f>IF(V8=0,"",VLOOKUP(V8,Result!$A$7:$F$18,$B$11,FALSE))</f>
      </c>
      <c r="W16" s="288">
        <f>IF(W8="","",W8)</f>
      </c>
      <c r="X16" s="289">
        <f>IF(X8=0,"",VLOOKUP(X8,Result!$A$7:$F$18,$B$11,FALSE))</f>
      </c>
      <c r="Y16" s="288">
        <f>IF(Y8=0,"",VLOOKUP(Y8,Result!$A$7:$F$18,$B$11,FALSE))</f>
      </c>
      <c r="Z16" s="288">
        <f>IF(Z8="","",Z8)</f>
      </c>
      <c r="AA16" s="289">
        <f>IF(AA8=0,"",VLOOKUP(AA8,Result!$A$7:$F$18,$B$11,FALSE))</f>
      </c>
      <c r="AB16" s="288">
        <f>IF(AB8=0,"",VLOOKUP(AB8,Result!$A$7:$F$18,$B$11,FALSE))</f>
      </c>
      <c r="AC16" s="288">
        <f>IF(AC8="","",AC8)</f>
      </c>
      <c r="AD16" s="289">
        <f>IF(AD8=0,"",VLOOKUP(AD8,Result!$A$7:$F$18,$B$11,FALSE))</f>
      </c>
      <c r="AE16" s="288">
        <f>IF(AE8=0,"",VLOOKUP(AE8,Result!$A$7:$F$18,$B$11,FALSE))</f>
      </c>
      <c r="AF16" s="288">
        <f>IF(AF8="","",AF8)</f>
      </c>
      <c r="AG16" s="289">
        <f>IF(AG8=0,"",VLOOKUP(AG8,Result!$A$7:$F$18,$B$11,FALSE))</f>
      </c>
      <c r="AH16" s="288">
        <f>IF(AH8=0,"",VLOOKUP(AH8,Result!$A$7:$F$18,$B$11,FALSE))</f>
      </c>
      <c r="AI16" s="288">
        <f>IF(AI8="","",AI8)</f>
      </c>
      <c r="AJ16" s="289">
        <f>IF(AJ8=0,"",VLOOKUP(AJ8,Result!$A$7:$F$18,$B$11,FALSE))</f>
      </c>
      <c r="AK16" s="288">
        <f>IF(AK8=0,"",VLOOKUP(AK8,Result!$A$7:$F$18,$B$11,FALSE))</f>
      </c>
      <c r="AL16" s="288">
        <f>IF(AL8="","",AL8)</f>
      </c>
      <c r="AM16" s="289">
        <f>IF(AM8=0,"",VLOOKUP(AM8,Result!$A$7:$F$18,$B$11,FALSE))</f>
      </c>
      <c r="AN16" s="288">
        <f>IF(AN8=0,"",VLOOKUP(AN8,Result!$A$7:$F$18,$B$11,FALSE))</f>
      </c>
      <c r="AO16" s="288">
        <f>IF(AO8="","",AO8)</f>
      </c>
      <c r="AP16" s="289">
        <f>IF(AP8=0,"",VLOOKUP(AP8,Result!$A$7:$F$18,$B$11,FALSE))</f>
      </c>
      <c r="AQ16" s="288">
        <f>IF(AQ8=0,"",VLOOKUP(AQ8,Result!$A$7:$F$18,$B$11,FALSE))</f>
      </c>
      <c r="AR16" s="288">
        <f>IF(AR8="","",AR8)</f>
      </c>
      <c r="AS16" s="289">
        <f>IF(AS8=0,"",VLOOKUP(AS8,Result!$A$7:$F$18,$B$11,FALSE))</f>
      </c>
      <c r="AT16" s="288">
        <f>IF(AT8=0,"",VLOOKUP(AT8,Result!$A$7:$F$18,$B$11,FALSE))</f>
      </c>
      <c r="AU16" s="288">
        <f>IF(AU8="","",AU8)</f>
      </c>
      <c r="AV16" s="289">
        <f>IF(AV8=0,"",VLOOKUP(AV8,Result!$A$7:$F$18,$B$11,FALSE))</f>
      </c>
      <c r="AW16" s="288">
        <f>IF(AW8=0,"",VLOOKUP(AW8,Result!$A$7:$F$18,$B$11,FALSE))</f>
      </c>
      <c r="AX16" s="288">
        <f>IF(AX8="","",AX8)</f>
      </c>
      <c r="AY16" s="289">
        <f>IF(AY8=0,"",VLOOKUP(AY8,Result!$A$7:$F$18,$B$11,FALSE))</f>
      </c>
      <c r="AZ16" s="288">
        <f>IF(AZ8=0,"",VLOOKUP(AZ8,Result!$A$7:$F$18,$B$11,FALSE))</f>
      </c>
      <c r="BA16" s="288">
        <f>IF(BA8="","",BA8)</f>
      </c>
      <c r="BB16" s="289">
        <f>IF(BB8=0,"",VLOOKUP(BB8,Result!$A$7:$F$18,$B$11,FALSE))</f>
      </c>
      <c r="BC16" s="288">
        <f>IF(BC8=0,"",VLOOKUP(BC8,Result!$A$7:$F$18,$B$11,FALSE))</f>
      </c>
      <c r="BD16" s="288">
        <f>IF(BD8="","",BD8)</f>
      </c>
      <c r="BE16" s="289">
        <f>IF(BE8=0,"",VLOOKUP(BE8,Result!$A$7:$F$18,$B$11,FALSE))</f>
      </c>
      <c r="BF16" s="288">
        <f>IF(BF8=0,"",VLOOKUP(BF8,Result!$A$7:$F$18,$B$11,FALSE))</f>
      </c>
      <c r="BG16" s="288">
        <f>IF(BG8="","",BG8)</f>
      </c>
      <c r="BH16" s="289">
        <f>IF(BH8=0,"",VLOOKUP(BH8,Result!$A$7:$F$18,$B$11,FALSE))</f>
      </c>
      <c r="BI16" s="288">
        <f>IF(BI8=0,"",VLOOKUP(BI8,Result!$A$7:$F$18,$B$11,FALSE))</f>
      </c>
      <c r="BJ16" s="288">
        <f>IF(BJ8="","",BJ8)</f>
      </c>
      <c r="BK16" s="289">
        <f>IF(BK8=0,"",VLOOKUP(BK8,Result!$A$7:$F$18,$B$11,FALSE))</f>
      </c>
      <c r="BL16" s="288">
        <f>IF(BL8=0,"",VLOOKUP(BL8,Result!$A$7:$F$18,$B$11,FALSE))</f>
      </c>
      <c r="BM16" s="288">
        <f>IF(BM8="","",BM8)</f>
      </c>
      <c r="BN16" s="289">
        <f>IF(BN8=0,"",VLOOKUP(BN8,Result!$A$7:$F$18,$B$11,FALSE))</f>
      </c>
      <c r="BO16" s="288">
        <f>IF(BO8=0,"",VLOOKUP(BO8,Result!$A$7:$F$18,$B$11,FALSE))</f>
      </c>
      <c r="BP16" s="288">
        <f>IF(BP8="","",BP8)</f>
      </c>
      <c r="BQ16" s="289">
        <f>IF(BQ8=0,"",VLOOKUP(BQ8,Result!$A$7:$F$18,$B$11,FALSE))</f>
      </c>
    </row>
    <row r="17" spans="3:69" s="273" customFormat="1" ht="20.25" customHeight="1">
      <c r="C17" s="356"/>
      <c r="D17" s="354" t="str">
        <f>PairingList!C11</f>
        <v>×</v>
      </c>
      <c r="E17" s="295">
        <f>PairingList!D11</f>
        <v>0</v>
      </c>
      <c r="F17" s="355" t="str">
        <f>PairingList!E11</f>
        <v>○</v>
      </c>
      <c r="G17" s="354" t="str">
        <f>PairingList!F11</f>
        <v>○</v>
      </c>
      <c r="H17" s="295">
        <f>PairingList!G11</f>
        <v>0</v>
      </c>
      <c r="I17" s="355" t="str">
        <f>PairingList!H11</f>
        <v>×</v>
      </c>
      <c r="J17" s="354" t="str">
        <f>PairingList!I11</f>
        <v>×</v>
      </c>
      <c r="K17" s="295">
        <f>PairingList!J11</f>
        <v>0</v>
      </c>
      <c r="L17" s="355" t="str">
        <f>PairingList!K11</f>
        <v>○</v>
      </c>
      <c r="M17" s="354" t="str">
        <f>PairingList!L11</f>
        <v>×</v>
      </c>
      <c r="N17" s="295">
        <f>PairingList!M11</f>
        <v>0</v>
      </c>
      <c r="O17" s="355" t="str">
        <f>PairingList!N11</f>
        <v>○</v>
      </c>
      <c r="P17" s="354" t="str">
        <f>PairingList!O11</f>
        <v>○</v>
      </c>
      <c r="Q17" s="295">
        <f>PairingList!P11</f>
        <v>0</v>
      </c>
      <c r="R17" s="355" t="str">
        <f>PairingList!Q11</f>
        <v>×</v>
      </c>
      <c r="S17" s="354">
        <f>PairingList!R11</f>
        <v>0</v>
      </c>
      <c r="T17" s="295">
        <f>PairingList!S11</f>
        <v>0</v>
      </c>
      <c r="U17" s="355">
        <f>PairingList!T11</f>
        <v>0</v>
      </c>
      <c r="V17" s="354">
        <f>PairingList!U11</f>
        <v>0</v>
      </c>
      <c r="W17" s="295">
        <f>PairingList!V11</f>
        <v>0</v>
      </c>
      <c r="X17" s="355">
        <f>PairingList!W11</f>
        <v>0</v>
      </c>
      <c r="Y17" s="354">
        <f>PairingList!X11</f>
        <v>0</v>
      </c>
      <c r="Z17" s="295">
        <f>PairingList!Y11</f>
        <v>0</v>
      </c>
      <c r="AA17" s="355">
        <f>PairingList!Z11</f>
        <v>0</v>
      </c>
      <c r="AB17" s="354">
        <f>PairingList!AA11</f>
        <v>0</v>
      </c>
      <c r="AC17" s="295">
        <f>PairingList!AB11</f>
        <v>0</v>
      </c>
      <c r="AD17" s="355">
        <f>PairingList!AC11</f>
        <v>0</v>
      </c>
      <c r="AE17" s="354">
        <f>PairingList!AD11</f>
        <v>0</v>
      </c>
      <c r="AF17" s="295">
        <f>PairingList!AE11</f>
        <v>0</v>
      </c>
      <c r="AG17" s="355">
        <f>PairingList!AF11</f>
        <v>0</v>
      </c>
      <c r="AH17" s="354">
        <f>PairingList!AG11</f>
        <v>0</v>
      </c>
      <c r="AI17" s="295">
        <f>PairingList!AH11</f>
        <v>0</v>
      </c>
      <c r="AJ17" s="355">
        <f>PairingList!AI11</f>
        <v>0</v>
      </c>
      <c r="AK17" s="354">
        <f>PairingList!AJ11</f>
        <v>0</v>
      </c>
      <c r="AL17" s="295">
        <f>PairingList!AK11</f>
        <v>0</v>
      </c>
      <c r="AM17" s="355">
        <f>PairingList!AL11</f>
        <v>0</v>
      </c>
      <c r="AN17" s="354">
        <f>PairingList!AM11</f>
        <v>0</v>
      </c>
      <c r="AO17" s="295">
        <f>PairingList!AN11</f>
        <v>0</v>
      </c>
      <c r="AP17" s="355">
        <f>PairingList!AO11</f>
        <v>0</v>
      </c>
      <c r="AQ17" s="354">
        <f>PairingList!AP11</f>
        <v>0</v>
      </c>
      <c r="AR17" s="295">
        <f>PairingList!AQ11</f>
        <v>0</v>
      </c>
      <c r="AS17" s="355">
        <f>PairingList!AR11</f>
        <v>0</v>
      </c>
      <c r="AT17" s="354">
        <f>PairingList!AS11</f>
        <v>0</v>
      </c>
      <c r="AU17" s="295">
        <f>PairingList!AT11</f>
        <v>0</v>
      </c>
      <c r="AV17" s="355">
        <f>PairingList!AU11</f>
        <v>0</v>
      </c>
      <c r="AW17" s="354">
        <f>PairingList!AV11</f>
        <v>0</v>
      </c>
      <c r="AX17" s="295">
        <f>PairingList!AW11</f>
        <v>0</v>
      </c>
      <c r="AY17" s="355">
        <f>PairingList!AX11</f>
        <v>0</v>
      </c>
      <c r="AZ17" s="354">
        <f>PairingList!AY11</f>
        <v>0</v>
      </c>
      <c r="BA17" s="295">
        <f>PairingList!AZ11</f>
        <v>0</v>
      </c>
      <c r="BB17" s="355">
        <f>PairingList!BA11</f>
        <v>0</v>
      </c>
      <c r="BC17" s="354">
        <f>PairingList!BB11</f>
        <v>0</v>
      </c>
      <c r="BD17" s="295">
        <f>PairingList!BC11</f>
        <v>0</v>
      </c>
      <c r="BE17" s="355">
        <f>PairingList!BD11</f>
        <v>0</v>
      </c>
      <c r="BF17" s="354">
        <f>PairingList!BE11</f>
        <v>0</v>
      </c>
      <c r="BG17" s="295">
        <f>PairingList!BF11</f>
        <v>0</v>
      </c>
      <c r="BH17" s="355">
        <f>PairingList!BG11</f>
        <v>0</v>
      </c>
      <c r="BI17" s="354">
        <f>PairingList!BH11</f>
        <v>0</v>
      </c>
      <c r="BJ17" s="295">
        <f>PairingList!BI11</f>
        <v>0</v>
      </c>
      <c r="BK17" s="355">
        <f>PairingList!BJ11</f>
        <v>0</v>
      </c>
      <c r="BL17" s="354">
        <f>PairingList!BK11</f>
        <v>0</v>
      </c>
      <c r="BM17" s="295">
        <f>PairingList!BL11</f>
        <v>0</v>
      </c>
      <c r="BN17" s="355">
        <f>PairingList!BM11</f>
        <v>0</v>
      </c>
      <c r="BO17" s="354">
        <f>PairingList!BN11</f>
        <v>0</v>
      </c>
      <c r="BP17" s="295">
        <f>PairingList!BO11</f>
        <v>0</v>
      </c>
      <c r="BQ17" s="355">
        <f>PairingList!BP11</f>
        <v>0</v>
      </c>
    </row>
    <row r="18" spans="4:69" s="273" customFormat="1" ht="20.25" customHeight="1"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</row>
    <row r="19" spans="3:69" ht="20.25" customHeight="1">
      <c r="C19" s="363" t="s">
        <v>122</v>
      </c>
      <c r="D19" s="364" t="s">
        <v>108</v>
      </c>
      <c r="E19" s="365">
        <v>1</v>
      </c>
      <c r="F19" s="366" t="s">
        <v>109</v>
      </c>
      <c r="G19" s="276" t="s">
        <v>108</v>
      </c>
      <c r="H19" s="277">
        <f>E19+1</f>
        <v>2</v>
      </c>
      <c r="I19" s="279" t="s">
        <v>109</v>
      </c>
      <c r="J19" s="280" t="s">
        <v>108</v>
      </c>
      <c r="K19" s="277">
        <f>H19+1</f>
        <v>3</v>
      </c>
      <c r="L19" s="279" t="s">
        <v>109</v>
      </c>
      <c r="M19" s="280" t="s">
        <v>108</v>
      </c>
      <c r="N19" s="277">
        <f>K19+1</f>
        <v>4</v>
      </c>
      <c r="O19" s="279" t="s">
        <v>109</v>
      </c>
      <c r="P19" s="280" t="s">
        <v>108</v>
      </c>
      <c r="Q19" s="277">
        <f>N19+1</f>
        <v>5</v>
      </c>
      <c r="R19" s="279" t="s">
        <v>109</v>
      </c>
      <c r="S19" s="280" t="s">
        <v>108</v>
      </c>
      <c r="T19" s="277">
        <f>Q19+1</f>
        <v>6</v>
      </c>
      <c r="U19" s="279" t="s">
        <v>109</v>
      </c>
      <c r="V19" s="280" t="s">
        <v>108</v>
      </c>
      <c r="W19" s="277">
        <f>T19+1</f>
        <v>7</v>
      </c>
      <c r="X19" s="279" t="s">
        <v>109</v>
      </c>
      <c r="Y19" s="280" t="s">
        <v>108</v>
      </c>
      <c r="Z19" s="277">
        <f>W19+1</f>
        <v>8</v>
      </c>
      <c r="AA19" s="279" t="s">
        <v>109</v>
      </c>
      <c r="AB19" s="280" t="s">
        <v>108</v>
      </c>
      <c r="AC19" s="277">
        <f>Z19+1</f>
        <v>9</v>
      </c>
      <c r="AD19" s="279" t="s">
        <v>109</v>
      </c>
      <c r="AE19" s="280" t="s">
        <v>108</v>
      </c>
      <c r="AF19" s="277">
        <f>AC19+1</f>
        <v>10</v>
      </c>
      <c r="AG19" s="279" t="s">
        <v>109</v>
      </c>
      <c r="AH19" s="280" t="s">
        <v>108</v>
      </c>
      <c r="AI19" s="277">
        <f>AF19+1</f>
        <v>11</v>
      </c>
      <c r="AJ19" s="279" t="s">
        <v>109</v>
      </c>
      <c r="AK19" s="280" t="s">
        <v>108</v>
      </c>
      <c r="AL19" s="277">
        <f>AI19+1</f>
        <v>12</v>
      </c>
      <c r="AM19" s="279" t="s">
        <v>109</v>
      </c>
      <c r="AN19" s="280" t="s">
        <v>108</v>
      </c>
      <c r="AO19" s="277">
        <f>AL19+1</f>
        <v>13</v>
      </c>
      <c r="AP19" s="279" t="s">
        <v>109</v>
      </c>
      <c r="AQ19" s="280" t="s">
        <v>108</v>
      </c>
      <c r="AR19" s="277">
        <f>AO19+1</f>
        <v>14</v>
      </c>
      <c r="AS19" s="279" t="s">
        <v>109</v>
      </c>
      <c r="AT19" s="280" t="s">
        <v>108</v>
      </c>
      <c r="AU19" s="277">
        <f>AR19+1</f>
        <v>15</v>
      </c>
      <c r="AV19" s="279" t="s">
        <v>109</v>
      </c>
      <c r="AW19" s="280" t="s">
        <v>108</v>
      </c>
      <c r="AX19" s="277">
        <f>AU19+1</f>
        <v>16</v>
      </c>
      <c r="AY19" s="279" t="s">
        <v>109</v>
      </c>
      <c r="AZ19" s="280" t="s">
        <v>108</v>
      </c>
      <c r="BA19" s="277">
        <f>AX19+1</f>
        <v>17</v>
      </c>
      <c r="BB19" s="279" t="s">
        <v>109</v>
      </c>
      <c r="BC19" s="280" t="s">
        <v>108</v>
      </c>
      <c r="BD19" s="277">
        <f>BA19+1</f>
        <v>18</v>
      </c>
      <c r="BE19" s="279" t="s">
        <v>109</v>
      </c>
      <c r="BF19" s="280" t="s">
        <v>108</v>
      </c>
      <c r="BG19" s="277">
        <f>BD19+1</f>
        <v>19</v>
      </c>
      <c r="BH19" s="279" t="s">
        <v>109</v>
      </c>
      <c r="BI19" s="280" t="s">
        <v>108</v>
      </c>
      <c r="BJ19" s="277">
        <f>BG19+1</f>
        <v>20</v>
      </c>
      <c r="BK19" s="279" t="s">
        <v>109</v>
      </c>
      <c r="BL19" s="280" t="s">
        <v>108</v>
      </c>
      <c r="BM19" s="277">
        <f>BJ19+1</f>
        <v>21</v>
      </c>
      <c r="BN19" s="279" t="s">
        <v>109</v>
      </c>
      <c r="BO19" s="280" t="s">
        <v>108</v>
      </c>
      <c r="BP19" s="277">
        <f>BM19+1</f>
        <v>22</v>
      </c>
      <c r="BQ19" s="279" t="s">
        <v>109</v>
      </c>
    </row>
    <row r="20" spans="3:69" s="273" customFormat="1" ht="20.25" customHeight="1">
      <c r="C20" s="367">
        <v>1</v>
      </c>
      <c r="D20" s="306" t="str">
        <f>CONCATENATE(D12," - ",F12)</f>
        <v>Yuk - Mar</v>
      </c>
      <c r="E20" s="291"/>
      <c r="F20" s="368" t="str">
        <f>CONCATENATE(F12," - ",D12)</f>
        <v>Mar - Yuk</v>
      </c>
      <c r="G20" s="306" t="str">
        <f>CONCATENATE(G12," - ",I12)</f>
        <v>Yuk - Mak</v>
      </c>
      <c r="H20" s="291"/>
      <c r="I20" s="368" t="str">
        <f>CONCATENATE(I12," - ",G12)</f>
        <v>Mak - Yuk</v>
      </c>
      <c r="J20" s="306" t="str">
        <f>CONCATENATE(J12," - ",L12)</f>
        <v>Mak - Shu</v>
      </c>
      <c r="K20" s="291"/>
      <c r="L20" s="368" t="str">
        <f>CONCATENATE(L12," - ",J12)</f>
        <v>Shu - Mak</v>
      </c>
      <c r="M20" s="306" t="str">
        <f>CONCATENATE(M12," - ",O12)</f>
        <v>Tom - Mak</v>
      </c>
      <c r="N20" s="291"/>
      <c r="O20" s="368" t="str">
        <f>CONCATENATE(O12," - ",M12)</f>
        <v>Mak - Tom</v>
      </c>
      <c r="P20" s="306" t="str">
        <f>CONCATENATE(P12," - ",R12)</f>
        <v>Tom - Yuk</v>
      </c>
      <c r="Q20" s="291"/>
      <c r="R20" s="368" t="str">
        <f>CONCATENATE(R12," - ",P12)</f>
        <v>Yuk - Tom</v>
      </c>
      <c r="S20" s="306" t="str">
        <f>CONCATENATE(S12," - ",U12)</f>
        <v> - </v>
      </c>
      <c r="T20" s="291"/>
      <c r="U20" s="368" t="str">
        <f>CONCATENATE(U12," - ",S12)</f>
        <v> - </v>
      </c>
      <c r="V20" s="306" t="str">
        <f>CONCATENATE(V12," - ",X12)</f>
        <v> - </v>
      </c>
      <c r="W20" s="291"/>
      <c r="X20" s="368" t="str">
        <f>CONCATENATE(X12," - ",V12)</f>
        <v> - </v>
      </c>
      <c r="Y20" s="306" t="str">
        <f>CONCATENATE(Y12," - ",AA12)</f>
        <v> - </v>
      </c>
      <c r="Z20" s="291"/>
      <c r="AA20" s="368" t="str">
        <f>CONCATENATE(AA12," - ",Y12)</f>
        <v> - </v>
      </c>
      <c r="AB20" s="306" t="str">
        <f>CONCATENATE(AB12," - ",AD12)</f>
        <v> - </v>
      </c>
      <c r="AC20" s="291"/>
      <c r="AD20" s="368" t="str">
        <f>CONCATENATE(AD12," - ",AB12)</f>
        <v> - </v>
      </c>
      <c r="AE20" s="306" t="str">
        <f>CONCATENATE(AE12," - ",AG12)</f>
        <v> - </v>
      </c>
      <c r="AF20" s="291"/>
      <c r="AG20" s="368" t="str">
        <f>CONCATENATE(AG12," - ",AE12)</f>
        <v> - </v>
      </c>
      <c r="AH20" s="306" t="str">
        <f>CONCATENATE(AH12," - ",AJ12)</f>
        <v> - </v>
      </c>
      <c r="AI20" s="291"/>
      <c r="AJ20" s="368" t="str">
        <f>CONCATENATE(AJ12," - ",AH12)</f>
        <v> - </v>
      </c>
      <c r="AK20" s="306" t="str">
        <f>CONCATENATE(AK12," - ",AM12)</f>
        <v> - </v>
      </c>
      <c r="AL20" s="291"/>
      <c r="AM20" s="368" t="str">
        <f>CONCATENATE(AM12," - ",AK12)</f>
        <v> - </v>
      </c>
      <c r="AN20" s="306" t="str">
        <f>CONCATENATE(AN12," - ",AP12)</f>
        <v> - </v>
      </c>
      <c r="AO20" s="291"/>
      <c r="AP20" s="368" t="str">
        <f>CONCATENATE(AP12," - ",AN12)</f>
        <v> - </v>
      </c>
      <c r="AQ20" s="306" t="str">
        <f>CONCATENATE(AQ12," - ",AS12)</f>
        <v> - </v>
      </c>
      <c r="AR20" s="291"/>
      <c r="AS20" s="368" t="str">
        <f>CONCATENATE(AS12," - ",AQ12)</f>
        <v> - </v>
      </c>
      <c r="AT20" s="306" t="str">
        <f>CONCATENATE(AT12," - ",AV12)</f>
        <v> - </v>
      </c>
      <c r="AU20" s="291"/>
      <c r="AV20" s="368" t="str">
        <f>CONCATENATE(AV12," - ",AT12)</f>
        <v> - </v>
      </c>
      <c r="AW20" s="306" t="str">
        <f>CONCATENATE(AW12," - ",AY12)</f>
        <v> - </v>
      </c>
      <c r="AX20" s="291"/>
      <c r="AY20" s="368" t="str">
        <f>CONCATENATE(AY12," - ",AW12)</f>
        <v> - </v>
      </c>
      <c r="AZ20" s="306" t="str">
        <f>CONCATENATE(AZ12," - ",BB12)</f>
        <v> - </v>
      </c>
      <c r="BA20" s="291"/>
      <c r="BB20" s="368" t="str">
        <f>CONCATENATE(BB12," - ",AZ12)</f>
        <v> - </v>
      </c>
      <c r="BC20" s="306" t="str">
        <f>CONCATENATE(BC12," - ",BE12)</f>
        <v> - </v>
      </c>
      <c r="BD20" s="291"/>
      <c r="BE20" s="368" t="str">
        <f>CONCATENATE(BE12," - ",BC12)</f>
        <v> - </v>
      </c>
      <c r="BF20" s="306" t="str">
        <f>CONCATENATE(BF12," - ",BH12)</f>
        <v> - </v>
      </c>
      <c r="BG20" s="291"/>
      <c r="BH20" s="368" t="str">
        <f>CONCATENATE(BH12," - ",BF12)</f>
        <v> - </v>
      </c>
      <c r="BI20" s="306" t="str">
        <f>CONCATENATE(BI12," - ",BK12)</f>
        <v> - </v>
      </c>
      <c r="BJ20" s="291"/>
      <c r="BK20" s="368" t="str">
        <f>CONCATENATE(BK12," - ",BI12)</f>
        <v> - </v>
      </c>
      <c r="BL20" s="306" t="str">
        <f>CONCATENATE(BL12," - ",BN12)</f>
        <v> - </v>
      </c>
      <c r="BM20" s="291"/>
      <c r="BN20" s="368" t="str">
        <f>CONCATENATE(BN12," - ",BL12)</f>
        <v> - </v>
      </c>
      <c r="BO20" s="306" t="str">
        <f>CONCATENATE(BO12," - ",BQ12)</f>
        <v> - </v>
      </c>
      <c r="BP20" s="291"/>
      <c r="BQ20" s="368" t="str">
        <f>CONCATENATE(BQ12," - ",BO12)</f>
        <v> - </v>
      </c>
    </row>
    <row r="21" spans="3:69" s="273" customFormat="1" ht="20.25" customHeight="1">
      <c r="C21" s="353"/>
      <c r="D21" s="354" t="str">
        <f>D13</f>
        <v>○</v>
      </c>
      <c r="E21" s="295">
        <f aca="true" t="shared" si="2" ref="E21:G25">E13</f>
        <v>0</v>
      </c>
      <c r="F21" s="355" t="str">
        <f t="shared" si="2"/>
        <v>×</v>
      </c>
      <c r="G21" s="354" t="str">
        <f t="shared" si="2"/>
        <v>○</v>
      </c>
      <c r="H21" s="295">
        <f aca="true" t="shared" si="3" ref="H21:BQ21">H13</f>
        <v>0</v>
      </c>
      <c r="I21" s="355" t="str">
        <f t="shared" si="3"/>
        <v>×</v>
      </c>
      <c r="J21" s="354" t="str">
        <f t="shared" si="3"/>
        <v>○</v>
      </c>
      <c r="K21" s="295">
        <f t="shared" si="3"/>
        <v>0</v>
      </c>
      <c r="L21" s="355" t="str">
        <f t="shared" si="3"/>
        <v>×</v>
      </c>
      <c r="M21" s="354" t="str">
        <f t="shared" si="3"/>
        <v>×</v>
      </c>
      <c r="N21" s="295">
        <f t="shared" si="3"/>
        <v>0</v>
      </c>
      <c r="O21" s="355" t="str">
        <f t="shared" si="3"/>
        <v>○</v>
      </c>
      <c r="P21" s="354" t="str">
        <f t="shared" si="3"/>
        <v>×</v>
      </c>
      <c r="Q21" s="295">
        <f t="shared" si="3"/>
        <v>0</v>
      </c>
      <c r="R21" s="355" t="str">
        <f t="shared" si="3"/>
        <v>○</v>
      </c>
      <c r="S21" s="354">
        <f t="shared" si="3"/>
        <v>0</v>
      </c>
      <c r="T21" s="295">
        <f t="shared" si="3"/>
        <v>0</v>
      </c>
      <c r="U21" s="355">
        <f t="shared" si="3"/>
        <v>0</v>
      </c>
      <c r="V21" s="354">
        <f t="shared" si="3"/>
        <v>0</v>
      </c>
      <c r="W21" s="295">
        <f t="shared" si="3"/>
        <v>0</v>
      </c>
      <c r="X21" s="355">
        <f t="shared" si="3"/>
        <v>0</v>
      </c>
      <c r="Y21" s="354">
        <f t="shared" si="3"/>
        <v>0</v>
      </c>
      <c r="Z21" s="295">
        <f t="shared" si="3"/>
        <v>0</v>
      </c>
      <c r="AA21" s="355">
        <f t="shared" si="3"/>
        <v>0</v>
      </c>
      <c r="AB21" s="354">
        <f t="shared" si="3"/>
        <v>0</v>
      </c>
      <c r="AC21" s="295">
        <f t="shared" si="3"/>
        <v>0</v>
      </c>
      <c r="AD21" s="355">
        <f t="shared" si="3"/>
        <v>0</v>
      </c>
      <c r="AE21" s="354">
        <f t="shared" si="3"/>
        <v>0</v>
      </c>
      <c r="AF21" s="295">
        <f t="shared" si="3"/>
        <v>0</v>
      </c>
      <c r="AG21" s="355">
        <f t="shared" si="3"/>
        <v>0</v>
      </c>
      <c r="AH21" s="354">
        <f t="shared" si="3"/>
        <v>0</v>
      </c>
      <c r="AI21" s="295">
        <f t="shared" si="3"/>
        <v>0</v>
      </c>
      <c r="AJ21" s="355">
        <f t="shared" si="3"/>
        <v>0</v>
      </c>
      <c r="AK21" s="354">
        <f t="shared" si="3"/>
        <v>0</v>
      </c>
      <c r="AL21" s="295">
        <f t="shared" si="3"/>
        <v>0</v>
      </c>
      <c r="AM21" s="355">
        <f t="shared" si="3"/>
        <v>0</v>
      </c>
      <c r="AN21" s="354">
        <f t="shared" si="3"/>
        <v>0</v>
      </c>
      <c r="AO21" s="295">
        <f t="shared" si="3"/>
        <v>0</v>
      </c>
      <c r="AP21" s="355">
        <f t="shared" si="3"/>
        <v>0</v>
      </c>
      <c r="AQ21" s="354">
        <f t="shared" si="3"/>
        <v>0</v>
      </c>
      <c r="AR21" s="295">
        <f t="shared" si="3"/>
        <v>0</v>
      </c>
      <c r="AS21" s="355">
        <f t="shared" si="3"/>
        <v>0</v>
      </c>
      <c r="AT21" s="354">
        <f t="shared" si="3"/>
        <v>0</v>
      </c>
      <c r="AU21" s="295">
        <f t="shared" si="3"/>
        <v>0</v>
      </c>
      <c r="AV21" s="355">
        <f t="shared" si="3"/>
        <v>0</v>
      </c>
      <c r="AW21" s="354">
        <f t="shared" si="3"/>
        <v>0</v>
      </c>
      <c r="AX21" s="295">
        <f t="shared" si="3"/>
        <v>0</v>
      </c>
      <c r="AY21" s="355">
        <f t="shared" si="3"/>
        <v>0</v>
      </c>
      <c r="AZ21" s="354">
        <f t="shared" si="3"/>
        <v>0</v>
      </c>
      <c r="BA21" s="295">
        <f t="shared" si="3"/>
        <v>0</v>
      </c>
      <c r="BB21" s="355">
        <f t="shared" si="3"/>
        <v>0</v>
      </c>
      <c r="BC21" s="354">
        <f t="shared" si="3"/>
        <v>0</v>
      </c>
      <c r="BD21" s="295">
        <f t="shared" si="3"/>
        <v>0</v>
      </c>
      <c r="BE21" s="355">
        <f t="shared" si="3"/>
        <v>0</v>
      </c>
      <c r="BF21" s="354">
        <f t="shared" si="3"/>
        <v>0</v>
      </c>
      <c r="BG21" s="295">
        <f t="shared" si="3"/>
        <v>0</v>
      </c>
      <c r="BH21" s="355">
        <f t="shared" si="3"/>
        <v>0</v>
      </c>
      <c r="BI21" s="354">
        <f t="shared" si="3"/>
        <v>0</v>
      </c>
      <c r="BJ21" s="295">
        <f t="shared" si="3"/>
        <v>0</v>
      </c>
      <c r="BK21" s="355">
        <f t="shared" si="3"/>
        <v>0</v>
      </c>
      <c r="BL21" s="354">
        <f t="shared" si="3"/>
        <v>0</v>
      </c>
      <c r="BM21" s="295">
        <f t="shared" si="3"/>
        <v>0</v>
      </c>
      <c r="BN21" s="355">
        <f t="shared" si="3"/>
        <v>0</v>
      </c>
      <c r="BO21" s="354">
        <f t="shared" si="3"/>
        <v>0</v>
      </c>
      <c r="BP21" s="295">
        <f t="shared" si="3"/>
        <v>0</v>
      </c>
      <c r="BQ21" s="355">
        <f t="shared" si="3"/>
        <v>0</v>
      </c>
    </row>
    <row r="22" spans="3:69" s="273" customFormat="1" ht="20.25" customHeight="1">
      <c r="C22" s="352">
        <v>2</v>
      </c>
      <c r="D22" s="306" t="str">
        <f>CONCATENATE(D14," - ",F14)</f>
        <v>Mak - Tos</v>
      </c>
      <c r="E22" s="291"/>
      <c r="F22" s="368" t="str">
        <f>CONCATENATE(F14," - ",D14)</f>
        <v>Tos - Mak</v>
      </c>
      <c r="G22" s="306" t="str">
        <f>CONCATENATE(G14," - ",I14)</f>
        <v>Shu - Mar</v>
      </c>
      <c r="H22" s="291"/>
      <c r="I22" s="368" t="str">
        <f>CONCATENATE(I14," - ",G14)</f>
        <v>Mar - Shu</v>
      </c>
      <c r="J22" s="306" t="str">
        <f>CONCATENATE(J14," - ",L14)</f>
        <v>Mar - Tom</v>
      </c>
      <c r="K22" s="291"/>
      <c r="L22" s="368" t="str">
        <f>CONCATENATE(L14," - ",J14)</f>
        <v>Tom - Mar</v>
      </c>
      <c r="M22" s="306" t="str">
        <f>CONCATENATE(M14," - ",O14)</f>
        <v>Yuk - Shu</v>
      </c>
      <c r="N22" s="291"/>
      <c r="O22" s="368" t="str">
        <f>CONCATENATE(O14," - ",M14)</f>
        <v>Shu - Yuk</v>
      </c>
      <c r="P22" s="306" t="str">
        <f>CONCATENATE(P14," - ",R14)</f>
        <v>Mar - Mak</v>
      </c>
      <c r="Q22" s="291"/>
      <c r="R22" s="368" t="str">
        <f>CONCATENATE(R14," - ",P14)</f>
        <v>Mak - Mar</v>
      </c>
      <c r="S22" s="306" t="str">
        <f>CONCATENATE(S14," - ",U14)</f>
        <v> - </v>
      </c>
      <c r="T22" s="291"/>
      <c r="U22" s="368" t="str">
        <f>CONCATENATE(U14," - ",S14)</f>
        <v> - </v>
      </c>
      <c r="V22" s="306" t="str">
        <f>CONCATENATE(V14," - ",X14)</f>
        <v> - </v>
      </c>
      <c r="W22" s="291"/>
      <c r="X22" s="368" t="str">
        <f>CONCATENATE(X14," - ",V14)</f>
        <v> - </v>
      </c>
      <c r="Y22" s="306" t="str">
        <f>CONCATENATE(Y14," - ",AA14)</f>
        <v> - </v>
      </c>
      <c r="Z22" s="291"/>
      <c r="AA22" s="368" t="str">
        <f>CONCATENATE(AA14," - ",Y14)</f>
        <v> - </v>
      </c>
      <c r="AB22" s="306" t="str">
        <f>CONCATENATE(AB14," - ",AD14)</f>
        <v> - </v>
      </c>
      <c r="AC22" s="291"/>
      <c r="AD22" s="368" t="str">
        <f>CONCATENATE(AD14," - ",AB14)</f>
        <v> - </v>
      </c>
      <c r="AE22" s="306" t="str">
        <f>CONCATENATE(AE14," - ",AG14)</f>
        <v> - </v>
      </c>
      <c r="AF22" s="291"/>
      <c r="AG22" s="368" t="str">
        <f>CONCATENATE(AG14," - ",AE14)</f>
        <v> - </v>
      </c>
      <c r="AH22" s="306" t="str">
        <f>CONCATENATE(AH14," - ",AJ14)</f>
        <v> - </v>
      </c>
      <c r="AI22" s="291"/>
      <c r="AJ22" s="368" t="str">
        <f>CONCATENATE(AJ14," - ",AH14)</f>
        <v> - </v>
      </c>
      <c r="AK22" s="306" t="str">
        <f>CONCATENATE(AK14," - ",AM14)</f>
        <v> - </v>
      </c>
      <c r="AL22" s="291"/>
      <c r="AM22" s="368" t="str">
        <f>CONCATENATE(AM14," - ",AK14)</f>
        <v> - </v>
      </c>
      <c r="AN22" s="306" t="str">
        <f>CONCATENATE(AN14," - ",AP14)</f>
        <v> - </v>
      </c>
      <c r="AO22" s="291"/>
      <c r="AP22" s="368" t="str">
        <f>CONCATENATE(AP14," - ",AN14)</f>
        <v> - </v>
      </c>
      <c r="AQ22" s="306" t="str">
        <f>CONCATENATE(AQ14," - ",AS14)</f>
        <v> - </v>
      </c>
      <c r="AR22" s="291"/>
      <c r="AS22" s="368" t="str">
        <f>CONCATENATE(AS14," - ",AQ14)</f>
        <v> - </v>
      </c>
      <c r="AT22" s="306" t="str">
        <f>CONCATENATE(AT14," - ",AV14)</f>
        <v> - </v>
      </c>
      <c r="AU22" s="291"/>
      <c r="AV22" s="368" t="str">
        <f>CONCATENATE(AV14," - ",AT14)</f>
        <v> - </v>
      </c>
      <c r="AW22" s="306" t="str">
        <f>CONCATENATE(AW14," - ",AY14)</f>
        <v> - </v>
      </c>
      <c r="AX22" s="291"/>
      <c r="AY22" s="368" t="str">
        <f>CONCATENATE(AY14," - ",AW14)</f>
        <v> - </v>
      </c>
      <c r="AZ22" s="306" t="str">
        <f>CONCATENATE(AZ14," - ",BB14)</f>
        <v> - </v>
      </c>
      <c r="BA22" s="291"/>
      <c r="BB22" s="368" t="str">
        <f>CONCATENATE(BB14," - ",AZ14)</f>
        <v> - </v>
      </c>
      <c r="BC22" s="306" t="str">
        <f>CONCATENATE(BC14," - ",BE14)</f>
        <v> - </v>
      </c>
      <c r="BD22" s="291"/>
      <c r="BE22" s="368" t="str">
        <f>CONCATENATE(BE14," - ",BC14)</f>
        <v> - </v>
      </c>
      <c r="BF22" s="306" t="str">
        <f>CONCATENATE(BF14," - ",BH14)</f>
        <v> - </v>
      </c>
      <c r="BG22" s="291"/>
      <c r="BH22" s="368" t="str">
        <f>CONCATENATE(BH14," - ",BF14)</f>
        <v> - </v>
      </c>
      <c r="BI22" s="306" t="str">
        <f>CONCATENATE(BI14," - ",BK14)</f>
        <v> - </v>
      </c>
      <c r="BJ22" s="291"/>
      <c r="BK22" s="368" t="str">
        <f>CONCATENATE(BK14," - ",BI14)</f>
        <v> - </v>
      </c>
      <c r="BL22" s="306" t="str">
        <f>CONCATENATE(BL14," - ",BN14)</f>
        <v> - </v>
      </c>
      <c r="BM22" s="291"/>
      <c r="BN22" s="368" t="str">
        <f>CONCATENATE(BN14," - ",BL14)</f>
        <v> - </v>
      </c>
      <c r="BO22" s="306" t="str">
        <f>CONCATENATE(BO14," - ",BQ14)</f>
        <v> - </v>
      </c>
      <c r="BP22" s="291"/>
      <c r="BQ22" s="368" t="str">
        <f>CONCATENATE(BQ14," - ",BO14)</f>
        <v> - </v>
      </c>
    </row>
    <row r="23" spans="3:69" s="273" customFormat="1" ht="20.25" customHeight="1">
      <c r="C23" s="353"/>
      <c r="D23" s="354" t="str">
        <f>D15</f>
        <v>○</v>
      </c>
      <c r="E23" s="295">
        <f t="shared" si="2"/>
        <v>0</v>
      </c>
      <c r="F23" s="355" t="str">
        <f t="shared" si="2"/>
        <v>×</v>
      </c>
      <c r="G23" s="354" t="str">
        <f t="shared" si="2"/>
        <v>×</v>
      </c>
      <c r="H23" s="295">
        <f aca="true" t="shared" si="4" ref="H23:BQ23">H15</f>
        <v>0</v>
      </c>
      <c r="I23" s="355" t="str">
        <f t="shared" si="4"/>
        <v>○</v>
      </c>
      <c r="J23" s="354" t="str">
        <f t="shared" si="4"/>
        <v>○</v>
      </c>
      <c r="K23" s="295">
        <f t="shared" si="4"/>
        <v>0</v>
      </c>
      <c r="L23" s="355" t="str">
        <f t="shared" si="4"/>
        <v>×</v>
      </c>
      <c r="M23" s="354" t="str">
        <f t="shared" si="4"/>
        <v>×</v>
      </c>
      <c r="N23" s="295">
        <f t="shared" si="4"/>
        <v>0</v>
      </c>
      <c r="O23" s="355" t="str">
        <f t="shared" si="4"/>
        <v>○</v>
      </c>
      <c r="P23" s="354" t="str">
        <f t="shared" si="4"/>
        <v>×</v>
      </c>
      <c r="Q23" s="295">
        <f t="shared" si="4"/>
        <v>0</v>
      </c>
      <c r="R23" s="355" t="str">
        <f t="shared" si="4"/>
        <v>○</v>
      </c>
      <c r="S23" s="354">
        <f t="shared" si="4"/>
        <v>0</v>
      </c>
      <c r="T23" s="295">
        <f t="shared" si="4"/>
        <v>0</v>
      </c>
      <c r="U23" s="355">
        <f t="shared" si="4"/>
        <v>0</v>
      </c>
      <c r="V23" s="354">
        <f t="shared" si="4"/>
        <v>0</v>
      </c>
      <c r="W23" s="295">
        <f t="shared" si="4"/>
        <v>0</v>
      </c>
      <c r="X23" s="355">
        <f t="shared" si="4"/>
        <v>0</v>
      </c>
      <c r="Y23" s="354">
        <f t="shared" si="4"/>
        <v>0</v>
      </c>
      <c r="Z23" s="295">
        <f t="shared" si="4"/>
        <v>0</v>
      </c>
      <c r="AA23" s="355">
        <f t="shared" si="4"/>
        <v>0</v>
      </c>
      <c r="AB23" s="354">
        <f t="shared" si="4"/>
        <v>0</v>
      </c>
      <c r="AC23" s="295">
        <f t="shared" si="4"/>
        <v>0</v>
      </c>
      <c r="AD23" s="355">
        <f t="shared" si="4"/>
        <v>0</v>
      </c>
      <c r="AE23" s="354">
        <f t="shared" si="4"/>
        <v>0</v>
      </c>
      <c r="AF23" s="295">
        <f t="shared" si="4"/>
        <v>0</v>
      </c>
      <c r="AG23" s="355">
        <f t="shared" si="4"/>
        <v>0</v>
      </c>
      <c r="AH23" s="354">
        <f t="shared" si="4"/>
        <v>0</v>
      </c>
      <c r="AI23" s="295">
        <f t="shared" si="4"/>
        <v>0</v>
      </c>
      <c r="AJ23" s="355">
        <f t="shared" si="4"/>
        <v>0</v>
      </c>
      <c r="AK23" s="354">
        <f t="shared" si="4"/>
        <v>0</v>
      </c>
      <c r="AL23" s="295">
        <f t="shared" si="4"/>
        <v>0</v>
      </c>
      <c r="AM23" s="355">
        <f t="shared" si="4"/>
        <v>0</v>
      </c>
      <c r="AN23" s="354">
        <f t="shared" si="4"/>
        <v>0</v>
      </c>
      <c r="AO23" s="295">
        <f t="shared" si="4"/>
        <v>0</v>
      </c>
      <c r="AP23" s="355">
        <f t="shared" si="4"/>
        <v>0</v>
      </c>
      <c r="AQ23" s="354">
        <f t="shared" si="4"/>
        <v>0</v>
      </c>
      <c r="AR23" s="295">
        <f t="shared" si="4"/>
        <v>0</v>
      </c>
      <c r="AS23" s="355">
        <f t="shared" si="4"/>
        <v>0</v>
      </c>
      <c r="AT23" s="354">
        <f t="shared" si="4"/>
        <v>0</v>
      </c>
      <c r="AU23" s="295">
        <f t="shared" si="4"/>
        <v>0</v>
      </c>
      <c r="AV23" s="355">
        <f t="shared" si="4"/>
        <v>0</v>
      </c>
      <c r="AW23" s="354">
        <f t="shared" si="4"/>
        <v>0</v>
      </c>
      <c r="AX23" s="295">
        <f t="shared" si="4"/>
        <v>0</v>
      </c>
      <c r="AY23" s="355">
        <f t="shared" si="4"/>
        <v>0</v>
      </c>
      <c r="AZ23" s="354">
        <f t="shared" si="4"/>
        <v>0</v>
      </c>
      <c r="BA23" s="295">
        <f t="shared" si="4"/>
        <v>0</v>
      </c>
      <c r="BB23" s="355">
        <f t="shared" si="4"/>
        <v>0</v>
      </c>
      <c r="BC23" s="354">
        <f t="shared" si="4"/>
        <v>0</v>
      </c>
      <c r="BD23" s="295">
        <f t="shared" si="4"/>
        <v>0</v>
      </c>
      <c r="BE23" s="355">
        <f t="shared" si="4"/>
        <v>0</v>
      </c>
      <c r="BF23" s="354">
        <f t="shared" si="4"/>
        <v>0</v>
      </c>
      <c r="BG23" s="295">
        <f t="shared" si="4"/>
        <v>0</v>
      </c>
      <c r="BH23" s="355">
        <f t="shared" si="4"/>
        <v>0</v>
      </c>
      <c r="BI23" s="354">
        <f t="shared" si="4"/>
        <v>0</v>
      </c>
      <c r="BJ23" s="295">
        <f t="shared" si="4"/>
        <v>0</v>
      </c>
      <c r="BK23" s="355">
        <f t="shared" si="4"/>
        <v>0</v>
      </c>
      <c r="BL23" s="354">
        <f t="shared" si="4"/>
        <v>0</v>
      </c>
      <c r="BM23" s="295">
        <f t="shared" si="4"/>
        <v>0</v>
      </c>
      <c r="BN23" s="355">
        <f t="shared" si="4"/>
        <v>0</v>
      </c>
      <c r="BO23" s="354">
        <f t="shared" si="4"/>
        <v>0</v>
      </c>
      <c r="BP23" s="295">
        <f t="shared" si="4"/>
        <v>0</v>
      </c>
      <c r="BQ23" s="355">
        <f t="shared" si="4"/>
        <v>0</v>
      </c>
    </row>
    <row r="24" spans="3:69" s="273" customFormat="1" ht="20.25" customHeight="1">
      <c r="C24" s="352">
        <v>3</v>
      </c>
      <c r="D24" s="306" t="str">
        <f>CONCATENATE(D16," - ",F16)</f>
        <v>Tom - Shu</v>
      </c>
      <c r="E24" s="291"/>
      <c r="F24" s="368" t="str">
        <f>CONCATENATE(F16," - ",D16)</f>
        <v>Shu - Tom</v>
      </c>
      <c r="G24" s="306" t="str">
        <f>CONCATENATE(G16," - ",I16)</f>
        <v>Tos - Tom</v>
      </c>
      <c r="H24" s="291"/>
      <c r="I24" s="368" t="str">
        <f>CONCATENATE(I16," - ",G16)</f>
        <v>Tom - Tos</v>
      </c>
      <c r="J24" s="306" t="str">
        <f>CONCATENATE(J16," - ",L16)</f>
        <v>Tos - Yuk</v>
      </c>
      <c r="K24" s="291"/>
      <c r="L24" s="368" t="str">
        <f>CONCATENATE(L16," - ",J16)</f>
        <v>Yuk - Tos</v>
      </c>
      <c r="M24" s="306" t="str">
        <f>CONCATENATE(M16," - ",O16)</f>
        <v>Mar - Tos</v>
      </c>
      <c r="N24" s="291"/>
      <c r="O24" s="368" t="str">
        <f>CONCATENATE(O16," - ",M16)</f>
        <v>Tos - Mar</v>
      </c>
      <c r="P24" s="306" t="str">
        <f>CONCATENATE(P16," - ",R16)</f>
        <v>Shu - Tos</v>
      </c>
      <c r="Q24" s="291"/>
      <c r="R24" s="368" t="str">
        <f>CONCATENATE(R16," - ",P16)</f>
        <v>Tos - Shu</v>
      </c>
      <c r="S24" s="306" t="str">
        <f>CONCATENATE(S16," - ",U16)</f>
        <v> - </v>
      </c>
      <c r="T24" s="291"/>
      <c r="U24" s="368" t="str">
        <f>CONCATENATE(U16," - ",S16)</f>
        <v> - </v>
      </c>
      <c r="V24" s="306" t="str">
        <f>CONCATENATE(V16," - ",X16)</f>
        <v> - </v>
      </c>
      <c r="W24" s="291"/>
      <c r="X24" s="368" t="str">
        <f>CONCATENATE(X16," - ",V16)</f>
        <v> - </v>
      </c>
      <c r="Y24" s="306" t="str">
        <f>CONCATENATE(Y16," - ",AA16)</f>
        <v> - </v>
      </c>
      <c r="Z24" s="291"/>
      <c r="AA24" s="368" t="str">
        <f>CONCATENATE(AA16," - ",Y16)</f>
        <v> - </v>
      </c>
      <c r="AB24" s="306" t="str">
        <f>CONCATENATE(AB16," - ",AD16)</f>
        <v> - </v>
      </c>
      <c r="AC24" s="291"/>
      <c r="AD24" s="368" t="str">
        <f>CONCATENATE(AD16," - ",AB16)</f>
        <v> - </v>
      </c>
      <c r="AE24" s="306" t="str">
        <f>CONCATENATE(AE16," - ",AG16)</f>
        <v> - </v>
      </c>
      <c r="AF24" s="291"/>
      <c r="AG24" s="368" t="str">
        <f>CONCATENATE(AG16," - ",AE16)</f>
        <v> - </v>
      </c>
      <c r="AH24" s="306" t="str">
        <f>CONCATENATE(AH16," - ",AJ16)</f>
        <v> - </v>
      </c>
      <c r="AI24" s="291"/>
      <c r="AJ24" s="368" t="str">
        <f>CONCATENATE(AJ16," - ",AH16)</f>
        <v> - </v>
      </c>
      <c r="AK24" s="306" t="str">
        <f>CONCATENATE(AK16," - ",AM16)</f>
        <v> - </v>
      </c>
      <c r="AL24" s="291"/>
      <c r="AM24" s="368" t="str">
        <f>CONCATENATE(AM16," - ",AK16)</f>
        <v> - </v>
      </c>
      <c r="AN24" s="306" t="str">
        <f>CONCATENATE(AN16," - ",AP16)</f>
        <v> - </v>
      </c>
      <c r="AO24" s="291"/>
      <c r="AP24" s="368" t="str">
        <f>CONCATENATE(AP16," - ",AN16)</f>
        <v> - </v>
      </c>
      <c r="AQ24" s="306" t="str">
        <f>CONCATENATE(AQ16," - ",AS16)</f>
        <v> - </v>
      </c>
      <c r="AR24" s="291"/>
      <c r="AS24" s="368" t="str">
        <f>CONCATENATE(AS16," - ",AQ16)</f>
        <v> - </v>
      </c>
      <c r="AT24" s="306" t="str">
        <f>CONCATENATE(AT16," - ",AV16)</f>
        <v> - </v>
      </c>
      <c r="AU24" s="291"/>
      <c r="AV24" s="368" t="str">
        <f>CONCATENATE(AV16," - ",AT16)</f>
        <v> - </v>
      </c>
      <c r="AW24" s="306" t="str">
        <f>CONCATENATE(AW16," - ",AY16)</f>
        <v> - </v>
      </c>
      <c r="AX24" s="291"/>
      <c r="AY24" s="368" t="str">
        <f>CONCATENATE(AY16," - ",AW16)</f>
        <v> - </v>
      </c>
      <c r="AZ24" s="306" t="str">
        <f>CONCATENATE(AZ16," - ",BB16)</f>
        <v> - </v>
      </c>
      <c r="BA24" s="291"/>
      <c r="BB24" s="368" t="str">
        <f>CONCATENATE(BB16," - ",AZ16)</f>
        <v> - </v>
      </c>
      <c r="BC24" s="306" t="str">
        <f>CONCATENATE(BC16," - ",BE16)</f>
        <v> - </v>
      </c>
      <c r="BD24" s="291"/>
      <c r="BE24" s="368" t="str">
        <f>CONCATENATE(BE16," - ",BC16)</f>
        <v> - </v>
      </c>
      <c r="BF24" s="306" t="str">
        <f>CONCATENATE(BF16," - ",BH16)</f>
        <v> - </v>
      </c>
      <c r="BG24" s="291"/>
      <c r="BH24" s="368" t="str">
        <f>CONCATENATE(BH16," - ",BF16)</f>
        <v> - </v>
      </c>
      <c r="BI24" s="306" t="str">
        <f>CONCATENATE(BI16," - ",BK16)</f>
        <v> - </v>
      </c>
      <c r="BJ24" s="291"/>
      <c r="BK24" s="368" t="str">
        <f>CONCATENATE(BK16," - ",BI16)</f>
        <v> - </v>
      </c>
      <c r="BL24" s="306" t="str">
        <f>CONCATENATE(BL16," - ",BN16)</f>
        <v> - </v>
      </c>
      <c r="BM24" s="291"/>
      <c r="BN24" s="368" t="str">
        <f>CONCATENATE(BN16," - ",BL16)</f>
        <v> - </v>
      </c>
      <c r="BO24" s="306" t="str">
        <f>CONCATENATE(BO16," - ",BQ16)</f>
        <v> - </v>
      </c>
      <c r="BP24" s="291"/>
      <c r="BQ24" s="368" t="str">
        <f>CONCATENATE(BQ16," - ",BO16)</f>
        <v> - </v>
      </c>
    </row>
    <row r="25" spans="3:69" s="273" customFormat="1" ht="20.25" customHeight="1">
      <c r="C25" s="356"/>
      <c r="D25" s="354" t="str">
        <f>D17</f>
        <v>×</v>
      </c>
      <c r="E25" s="295">
        <f t="shared" si="2"/>
        <v>0</v>
      </c>
      <c r="F25" s="355" t="str">
        <f t="shared" si="2"/>
        <v>○</v>
      </c>
      <c r="G25" s="354" t="str">
        <f t="shared" si="2"/>
        <v>○</v>
      </c>
      <c r="H25" s="295">
        <f aca="true" t="shared" si="5" ref="H25:BQ25">H17</f>
        <v>0</v>
      </c>
      <c r="I25" s="355" t="str">
        <f t="shared" si="5"/>
        <v>×</v>
      </c>
      <c r="J25" s="354" t="str">
        <f t="shared" si="5"/>
        <v>×</v>
      </c>
      <c r="K25" s="295">
        <f t="shared" si="5"/>
        <v>0</v>
      </c>
      <c r="L25" s="355" t="str">
        <f t="shared" si="5"/>
        <v>○</v>
      </c>
      <c r="M25" s="354" t="str">
        <f t="shared" si="5"/>
        <v>×</v>
      </c>
      <c r="N25" s="295">
        <f t="shared" si="5"/>
        <v>0</v>
      </c>
      <c r="O25" s="355" t="str">
        <f t="shared" si="5"/>
        <v>○</v>
      </c>
      <c r="P25" s="354" t="str">
        <f t="shared" si="5"/>
        <v>○</v>
      </c>
      <c r="Q25" s="295">
        <f t="shared" si="5"/>
        <v>0</v>
      </c>
      <c r="R25" s="355" t="str">
        <f t="shared" si="5"/>
        <v>×</v>
      </c>
      <c r="S25" s="354">
        <f t="shared" si="5"/>
        <v>0</v>
      </c>
      <c r="T25" s="295">
        <f t="shared" si="5"/>
        <v>0</v>
      </c>
      <c r="U25" s="355">
        <f t="shared" si="5"/>
        <v>0</v>
      </c>
      <c r="V25" s="354">
        <f t="shared" si="5"/>
        <v>0</v>
      </c>
      <c r="W25" s="295">
        <f t="shared" si="5"/>
        <v>0</v>
      </c>
      <c r="X25" s="355">
        <f t="shared" si="5"/>
        <v>0</v>
      </c>
      <c r="Y25" s="354">
        <f t="shared" si="5"/>
        <v>0</v>
      </c>
      <c r="Z25" s="295">
        <f t="shared" si="5"/>
        <v>0</v>
      </c>
      <c r="AA25" s="355">
        <f t="shared" si="5"/>
        <v>0</v>
      </c>
      <c r="AB25" s="354">
        <f t="shared" si="5"/>
        <v>0</v>
      </c>
      <c r="AC25" s="295">
        <f t="shared" si="5"/>
        <v>0</v>
      </c>
      <c r="AD25" s="355">
        <f t="shared" si="5"/>
        <v>0</v>
      </c>
      <c r="AE25" s="354">
        <f t="shared" si="5"/>
        <v>0</v>
      </c>
      <c r="AF25" s="295">
        <f t="shared" si="5"/>
        <v>0</v>
      </c>
      <c r="AG25" s="355">
        <f t="shared" si="5"/>
        <v>0</v>
      </c>
      <c r="AH25" s="354">
        <f t="shared" si="5"/>
        <v>0</v>
      </c>
      <c r="AI25" s="295">
        <f t="shared" si="5"/>
        <v>0</v>
      </c>
      <c r="AJ25" s="355">
        <f t="shared" si="5"/>
        <v>0</v>
      </c>
      <c r="AK25" s="354">
        <f t="shared" si="5"/>
        <v>0</v>
      </c>
      <c r="AL25" s="295">
        <f t="shared" si="5"/>
        <v>0</v>
      </c>
      <c r="AM25" s="355">
        <f t="shared" si="5"/>
        <v>0</v>
      </c>
      <c r="AN25" s="354">
        <f t="shared" si="5"/>
        <v>0</v>
      </c>
      <c r="AO25" s="295">
        <f t="shared" si="5"/>
        <v>0</v>
      </c>
      <c r="AP25" s="355">
        <f t="shared" si="5"/>
        <v>0</v>
      </c>
      <c r="AQ25" s="354">
        <f t="shared" si="5"/>
        <v>0</v>
      </c>
      <c r="AR25" s="295">
        <f t="shared" si="5"/>
        <v>0</v>
      </c>
      <c r="AS25" s="355">
        <f t="shared" si="5"/>
        <v>0</v>
      </c>
      <c r="AT25" s="354">
        <f t="shared" si="5"/>
        <v>0</v>
      </c>
      <c r="AU25" s="295">
        <f t="shared" si="5"/>
        <v>0</v>
      </c>
      <c r="AV25" s="355">
        <f t="shared" si="5"/>
        <v>0</v>
      </c>
      <c r="AW25" s="354">
        <f t="shared" si="5"/>
        <v>0</v>
      </c>
      <c r="AX25" s="295">
        <f t="shared" si="5"/>
        <v>0</v>
      </c>
      <c r="AY25" s="355">
        <f t="shared" si="5"/>
        <v>0</v>
      </c>
      <c r="AZ25" s="354">
        <f t="shared" si="5"/>
        <v>0</v>
      </c>
      <c r="BA25" s="295">
        <f t="shared" si="5"/>
        <v>0</v>
      </c>
      <c r="BB25" s="355">
        <f t="shared" si="5"/>
        <v>0</v>
      </c>
      <c r="BC25" s="354">
        <f t="shared" si="5"/>
        <v>0</v>
      </c>
      <c r="BD25" s="295">
        <f t="shared" si="5"/>
        <v>0</v>
      </c>
      <c r="BE25" s="355">
        <f t="shared" si="5"/>
        <v>0</v>
      </c>
      <c r="BF25" s="354">
        <f t="shared" si="5"/>
        <v>0</v>
      </c>
      <c r="BG25" s="295">
        <f t="shared" si="5"/>
        <v>0</v>
      </c>
      <c r="BH25" s="355">
        <f t="shared" si="5"/>
        <v>0</v>
      </c>
      <c r="BI25" s="354">
        <f t="shared" si="5"/>
        <v>0</v>
      </c>
      <c r="BJ25" s="295">
        <f t="shared" si="5"/>
        <v>0</v>
      </c>
      <c r="BK25" s="355">
        <f t="shared" si="5"/>
        <v>0</v>
      </c>
      <c r="BL25" s="354">
        <f t="shared" si="5"/>
        <v>0</v>
      </c>
      <c r="BM25" s="295">
        <f t="shared" si="5"/>
        <v>0</v>
      </c>
      <c r="BN25" s="355">
        <f t="shared" si="5"/>
        <v>0</v>
      </c>
      <c r="BO25" s="354">
        <f t="shared" si="5"/>
        <v>0</v>
      </c>
      <c r="BP25" s="295">
        <f t="shared" si="5"/>
        <v>0</v>
      </c>
      <c r="BQ25" s="355">
        <f t="shared" si="5"/>
        <v>0</v>
      </c>
    </row>
    <row r="26" spans="2:69" ht="20.25" customHeight="1">
      <c r="B26" s="369"/>
      <c r="C26" s="370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71"/>
      <c r="Q26" s="372"/>
      <c r="R26" s="372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</row>
    <row r="27" spans="3:67" s="264" customFormat="1" ht="20.25" customHeight="1">
      <c r="C27" s="266"/>
      <c r="G27" s="266"/>
      <c r="O27" s="272"/>
      <c r="P27" s="373"/>
      <c r="Q27" s="373"/>
      <c r="R27" s="373"/>
      <c r="S27" s="266"/>
      <c r="V27" s="266"/>
      <c r="Y27" s="266"/>
      <c r="AB27" s="266"/>
      <c r="AE27" s="266"/>
      <c r="AH27" s="266"/>
      <c r="AK27" s="266"/>
      <c r="AN27" s="266"/>
      <c r="AQ27" s="266"/>
      <c r="AT27" s="266"/>
      <c r="AW27" s="266"/>
      <c r="AZ27" s="266"/>
      <c r="BC27" s="266"/>
      <c r="BF27" s="266"/>
      <c r="BI27" s="266"/>
      <c r="BL27" s="266"/>
      <c r="BO27" s="266"/>
    </row>
    <row r="28" spans="2:6" ht="22.5" customHeight="1">
      <c r="B28" s="347" t="s">
        <v>123</v>
      </c>
      <c r="C28" s="347"/>
      <c r="D28" s="347"/>
      <c r="E28" s="347"/>
      <c r="F28" s="347"/>
    </row>
    <row r="29" spans="3:69" ht="20.25" customHeight="1">
      <c r="C29" s="348"/>
      <c r="D29" s="349" t="s">
        <v>108</v>
      </c>
      <c r="E29" s="350">
        <f>PairingList!D14</f>
        <v>6</v>
      </c>
      <c r="F29" s="351" t="s">
        <v>109</v>
      </c>
      <c r="G29" s="280" t="s">
        <v>108</v>
      </c>
      <c r="H29" s="277">
        <f>E29+1</f>
        <v>7</v>
      </c>
      <c r="I29" s="279" t="s">
        <v>109</v>
      </c>
      <c r="J29" s="280" t="s">
        <v>108</v>
      </c>
      <c r="K29" s="277">
        <f>H29+1</f>
        <v>8</v>
      </c>
      <c r="L29" s="279" t="s">
        <v>109</v>
      </c>
      <c r="M29" s="280" t="s">
        <v>108</v>
      </c>
      <c r="N29" s="277">
        <f>K29+1</f>
        <v>9</v>
      </c>
      <c r="O29" s="279" t="s">
        <v>109</v>
      </c>
      <c r="P29" s="280" t="s">
        <v>108</v>
      </c>
      <c r="Q29" s="277">
        <f>N29+1</f>
        <v>10</v>
      </c>
      <c r="R29" s="279" t="s">
        <v>109</v>
      </c>
      <c r="S29" s="280" t="s">
        <v>108</v>
      </c>
      <c r="T29" s="277">
        <f>Q29+1</f>
        <v>11</v>
      </c>
      <c r="U29" s="279" t="s">
        <v>109</v>
      </c>
      <c r="V29" s="280" t="s">
        <v>108</v>
      </c>
      <c r="W29" s="277">
        <f>T29+1</f>
        <v>12</v>
      </c>
      <c r="X29" s="279" t="s">
        <v>109</v>
      </c>
      <c r="Y29" s="280" t="s">
        <v>108</v>
      </c>
      <c r="Z29" s="277">
        <f>W29+1</f>
        <v>13</v>
      </c>
      <c r="AA29" s="279" t="s">
        <v>109</v>
      </c>
      <c r="AB29" s="280" t="s">
        <v>108</v>
      </c>
      <c r="AC29" s="277">
        <f>Z29+1</f>
        <v>14</v>
      </c>
      <c r="AD29" s="279" t="s">
        <v>109</v>
      </c>
      <c r="AE29" s="280" t="s">
        <v>108</v>
      </c>
      <c r="AF29" s="277">
        <f>AC29+1</f>
        <v>15</v>
      </c>
      <c r="AG29" s="279" t="s">
        <v>109</v>
      </c>
      <c r="AH29" s="280" t="s">
        <v>108</v>
      </c>
      <c r="AI29" s="277">
        <f>AF29+1</f>
        <v>16</v>
      </c>
      <c r="AJ29" s="279" t="s">
        <v>109</v>
      </c>
      <c r="AK29" s="280" t="s">
        <v>108</v>
      </c>
      <c r="AL29" s="277">
        <f>AI29+1</f>
        <v>17</v>
      </c>
      <c r="AM29" s="279" t="s">
        <v>109</v>
      </c>
      <c r="AN29" s="280" t="s">
        <v>108</v>
      </c>
      <c r="AO29" s="277">
        <f>AL29+1</f>
        <v>18</v>
      </c>
      <c r="AP29" s="279" t="s">
        <v>109</v>
      </c>
      <c r="AQ29" s="280" t="s">
        <v>108</v>
      </c>
      <c r="AR29" s="277">
        <f>AO29+1</f>
        <v>19</v>
      </c>
      <c r="AS29" s="279" t="s">
        <v>109</v>
      </c>
      <c r="AT29" s="280" t="s">
        <v>108</v>
      </c>
      <c r="AU29" s="277">
        <f>AR29+1</f>
        <v>20</v>
      </c>
      <c r="AV29" s="279" t="s">
        <v>109</v>
      </c>
      <c r="AW29" s="280" t="s">
        <v>108</v>
      </c>
      <c r="AX29" s="277">
        <f>AU29+1</f>
        <v>21</v>
      </c>
      <c r="AY29" s="279" t="s">
        <v>109</v>
      </c>
      <c r="AZ29" s="280" t="s">
        <v>108</v>
      </c>
      <c r="BA29" s="277">
        <f>AX29+1</f>
        <v>22</v>
      </c>
      <c r="BB29" s="279" t="s">
        <v>109</v>
      </c>
      <c r="BC29" s="280" t="s">
        <v>108</v>
      </c>
      <c r="BD29" s="277">
        <f>BA29+1</f>
        <v>23</v>
      </c>
      <c r="BE29" s="279" t="s">
        <v>109</v>
      </c>
      <c r="BF29" s="280" t="s">
        <v>108</v>
      </c>
      <c r="BG29" s="277">
        <f>BD29+1</f>
        <v>24</v>
      </c>
      <c r="BH29" s="279" t="s">
        <v>109</v>
      </c>
      <c r="BI29" s="280" t="s">
        <v>108</v>
      </c>
      <c r="BJ29" s="277">
        <f>BG29+1</f>
        <v>25</v>
      </c>
      <c r="BK29" s="279" t="s">
        <v>109</v>
      </c>
      <c r="BL29" s="280" t="s">
        <v>108</v>
      </c>
      <c r="BM29" s="277">
        <f>BJ29+1</f>
        <v>26</v>
      </c>
      <c r="BN29" s="279" t="s">
        <v>109</v>
      </c>
      <c r="BO29" s="280" t="s">
        <v>108</v>
      </c>
      <c r="BP29" s="277">
        <f>BM29+1</f>
        <v>27</v>
      </c>
      <c r="BQ29" s="279" t="s">
        <v>109</v>
      </c>
    </row>
    <row r="30" spans="3:69" s="273" customFormat="1" ht="20.25" customHeight="1">
      <c r="C30" s="352">
        <v>1</v>
      </c>
      <c r="D30" s="287">
        <f aca="true" ca="1" t="shared" si="6" ref="D30:T30">OFFSET($C$61,ROW()-ROW($B$28)+MATCH($B$28,$B$62:$B$237,0),COLUMN()-3)</f>
        <v>6</v>
      </c>
      <c r="E30" s="288" t="str">
        <f ca="1" t="shared" si="6"/>
        <v>－</v>
      </c>
      <c r="F30" s="289">
        <f ca="1" t="shared" si="6"/>
        <v>3</v>
      </c>
      <c r="G30" s="287">
        <f ca="1" t="shared" si="6"/>
        <v>5</v>
      </c>
      <c r="H30" s="288" t="str">
        <f ca="1" t="shared" si="6"/>
        <v>－</v>
      </c>
      <c r="I30" s="289">
        <f ca="1" t="shared" si="6"/>
        <v>3</v>
      </c>
      <c r="J30" s="287">
        <f ca="1" t="shared" si="6"/>
        <v>7</v>
      </c>
      <c r="K30" s="288" t="str">
        <f ca="1" t="shared" si="6"/>
        <v>－</v>
      </c>
      <c r="L30" s="289">
        <f ca="1" t="shared" si="6"/>
        <v>5</v>
      </c>
      <c r="M30" s="287">
        <f ca="1" t="shared" si="6"/>
        <v>6</v>
      </c>
      <c r="N30" s="288" t="str">
        <f ca="1" t="shared" si="6"/>
        <v>－</v>
      </c>
      <c r="O30" s="289">
        <f ca="1" t="shared" si="6"/>
        <v>1</v>
      </c>
      <c r="P30" s="287">
        <f ca="1" t="shared" si="6"/>
        <v>6</v>
      </c>
      <c r="Q30" s="288" t="str">
        <f ca="1" t="shared" si="6"/>
        <v>－</v>
      </c>
      <c r="R30" s="289">
        <f ca="1" t="shared" si="6"/>
        <v>2</v>
      </c>
      <c r="S30" s="287">
        <f ca="1" t="shared" si="6"/>
        <v>8</v>
      </c>
      <c r="T30" s="288" t="str">
        <f ca="1" t="shared" si="6"/>
        <v>－</v>
      </c>
      <c r="U30" s="289">
        <f aca="true" ca="1" t="shared" si="7" ref="H30:BQ34">OFFSET($C$61,ROW()-ROW($B$28)+MATCH($B$28,$B$62:$B$237,0),COLUMN()-3)</f>
        <v>6</v>
      </c>
      <c r="V30" s="287">
        <f ca="1" t="shared" si="7"/>
        <v>1</v>
      </c>
      <c r="W30" s="288" t="str">
        <f ca="1" t="shared" si="7"/>
        <v>－</v>
      </c>
      <c r="X30" s="289">
        <f ca="1" t="shared" si="7"/>
        <v>8</v>
      </c>
      <c r="Y30" s="287">
        <f ca="1" t="shared" si="7"/>
        <v>8</v>
      </c>
      <c r="Z30" s="288" t="str">
        <f ca="1" t="shared" si="7"/>
        <v>－</v>
      </c>
      <c r="AA30" s="289">
        <f ca="1" t="shared" si="7"/>
        <v>5</v>
      </c>
      <c r="AB30" s="287">
        <f ca="1" t="shared" si="7"/>
        <v>5</v>
      </c>
      <c r="AC30" s="288" t="str">
        <f ca="1" t="shared" si="7"/>
        <v>－</v>
      </c>
      <c r="AD30" s="289">
        <f ca="1" t="shared" si="7"/>
        <v>1</v>
      </c>
      <c r="AE30" s="287">
        <f ca="1" t="shared" si="7"/>
        <v>6</v>
      </c>
      <c r="AF30" s="288" t="str">
        <f ca="1" t="shared" si="7"/>
        <v>－</v>
      </c>
      <c r="AG30" s="289">
        <f ca="1" t="shared" si="7"/>
        <v>5</v>
      </c>
      <c r="AH30" s="287">
        <f ca="1" t="shared" si="7"/>
        <v>0</v>
      </c>
      <c r="AI30" s="288">
        <f ca="1" t="shared" si="7"/>
        <v>0</v>
      </c>
      <c r="AJ30" s="289">
        <f ca="1" t="shared" si="7"/>
        <v>0</v>
      </c>
      <c r="AK30" s="287">
        <f ca="1" t="shared" si="7"/>
        <v>0</v>
      </c>
      <c r="AL30" s="288">
        <f ca="1" t="shared" si="7"/>
        <v>0</v>
      </c>
      <c r="AM30" s="289">
        <f ca="1" t="shared" si="7"/>
        <v>0</v>
      </c>
      <c r="AN30" s="287">
        <f ca="1" t="shared" si="7"/>
        <v>0</v>
      </c>
      <c r="AO30" s="288">
        <f ca="1" t="shared" si="7"/>
        <v>0</v>
      </c>
      <c r="AP30" s="289">
        <f ca="1" t="shared" si="7"/>
        <v>0</v>
      </c>
      <c r="AQ30" s="287">
        <f ca="1" t="shared" si="7"/>
        <v>0</v>
      </c>
      <c r="AR30" s="288">
        <f ca="1" t="shared" si="7"/>
        <v>0</v>
      </c>
      <c r="AS30" s="289">
        <f ca="1" t="shared" si="7"/>
        <v>0</v>
      </c>
      <c r="AT30" s="287">
        <f ca="1" t="shared" si="7"/>
        <v>0</v>
      </c>
      <c r="AU30" s="288">
        <f ca="1" t="shared" si="7"/>
        <v>0</v>
      </c>
      <c r="AV30" s="289">
        <f ca="1" t="shared" si="7"/>
        <v>0</v>
      </c>
      <c r="AW30" s="287">
        <f ca="1" t="shared" si="7"/>
        <v>0</v>
      </c>
      <c r="AX30" s="288">
        <f ca="1" t="shared" si="7"/>
        <v>0</v>
      </c>
      <c r="AY30" s="289">
        <f ca="1" t="shared" si="7"/>
        <v>0</v>
      </c>
      <c r="AZ30" s="287">
        <f ca="1" t="shared" si="7"/>
        <v>0</v>
      </c>
      <c r="BA30" s="288">
        <f ca="1" t="shared" si="7"/>
        <v>0</v>
      </c>
      <c r="BB30" s="289">
        <f ca="1" t="shared" si="7"/>
        <v>0</v>
      </c>
      <c r="BC30" s="287">
        <f ca="1" t="shared" si="7"/>
        <v>0</v>
      </c>
      <c r="BD30" s="288">
        <f ca="1" t="shared" si="7"/>
        <v>0</v>
      </c>
      <c r="BE30" s="289">
        <f ca="1" t="shared" si="7"/>
        <v>0</v>
      </c>
      <c r="BF30" s="287">
        <f ca="1" t="shared" si="7"/>
        <v>0</v>
      </c>
      <c r="BG30" s="288">
        <f ca="1" t="shared" si="7"/>
        <v>0</v>
      </c>
      <c r="BH30" s="289">
        <f ca="1" t="shared" si="7"/>
        <v>0</v>
      </c>
      <c r="BI30" s="287">
        <f ca="1" t="shared" si="7"/>
        <v>0</v>
      </c>
      <c r="BJ30" s="288">
        <f ca="1" t="shared" si="7"/>
        <v>0</v>
      </c>
      <c r="BK30" s="289">
        <f ca="1" t="shared" si="7"/>
        <v>0</v>
      </c>
      <c r="BL30" s="287">
        <f ca="1" t="shared" si="7"/>
        <v>0</v>
      </c>
      <c r="BM30" s="288">
        <f ca="1" t="shared" si="7"/>
        <v>0</v>
      </c>
      <c r="BN30" s="289">
        <f ca="1" t="shared" si="7"/>
        <v>0</v>
      </c>
      <c r="BO30" s="287">
        <f ca="1" t="shared" si="7"/>
        <v>0</v>
      </c>
      <c r="BP30" s="288">
        <f ca="1" t="shared" si="7"/>
        <v>0</v>
      </c>
      <c r="BQ30" s="289">
        <f ca="1" t="shared" si="7"/>
        <v>0</v>
      </c>
    </row>
    <row r="31" spans="3:69" s="273" customFormat="1" ht="20.25" customHeight="1">
      <c r="C31" s="353"/>
      <c r="D31" s="354"/>
      <c r="E31" s="295"/>
      <c r="F31" s="355"/>
      <c r="G31" s="354"/>
      <c r="H31" s="295"/>
      <c r="I31" s="355"/>
      <c r="J31" s="354"/>
      <c r="K31" s="295"/>
      <c r="L31" s="355"/>
      <c r="M31" s="354"/>
      <c r="N31" s="295"/>
      <c r="O31" s="355"/>
      <c r="P31" s="354"/>
      <c r="Q31" s="295"/>
      <c r="R31" s="355"/>
      <c r="S31" s="354"/>
      <c r="T31" s="295"/>
      <c r="U31" s="355"/>
      <c r="V31" s="354"/>
      <c r="W31" s="295"/>
      <c r="X31" s="355"/>
      <c r="Y31" s="354"/>
      <c r="Z31" s="295"/>
      <c r="AA31" s="355"/>
      <c r="AB31" s="354"/>
      <c r="AC31" s="295"/>
      <c r="AD31" s="355"/>
      <c r="AE31" s="354"/>
      <c r="AF31" s="295"/>
      <c r="AG31" s="355"/>
      <c r="AH31" s="354"/>
      <c r="AI31" s="295"/>
      <c r="AJ31" s="355"/>
      <c r="AK31" s="354"/>
      <c r="AL31" s="295"/>
      <c r="AM31" s="355"/>
      <c r="AN31" s="354"/>
      <c r="AO31" s="295"/>
      <c r="AP31" s="355"/>
      <c r="AQ31" s="354"/>
      <c r="AR31" s="295"/>
      <c r="AS31" s="355"/>
      <c r="AT31" s="354"/>
      <c r="AU31" s="295"/>
      <c r="AV31" s="355"/>
      <c r="AW31" s="354"/>
      <c r="AX31" s="295"/>
      <c r="AY31" s="355"/>
      <c r="AZ31" s="354"/>
      <c r="BA31" s="295"/>
      <c r="BB31" s="355"/>
      <c r="BC31" s="354"/>
      <c r="BD31" s="295"/>
      <c r="BE31" s="355"/>
      <c r="BF31" s="354"/>
      <c r="BG31" s="295"/>
      <c r="BH31" s="355"/>
      <c r="BI31" s="354"/>
      <c r="BJ31" s="295"/>
      <c r="BK31" s="355"/>
      <c r="BL31" s="354"/>
      <c r="BM31" s="295"/>
      <c r="BN31" s="355"/>
      <c r="BO31" s="354"/>
      <c r="BP31" s="295"/>
      <c r="BQ31" s="355"/>
    </row>
    <row r="32" spans="3:69" s="273" customFormat="1" ht="20.25" customHeight="1">
      <c r="C32" s="352">
        <v>2</v>
      </c>
      <c r="D32" s="287">
        <f ca="1">OFFSET($C$61,ROW()-ROW($B$28)+MATCH($B$28,$B$62:$B$237,0),COLUMN()-3)</f>
        <v>5</v>
      </c>
      <c r="E32" s="288" t="str">
        <f ca="1">OFFSET($C$61,ROW()-ROW($B$28)+MATCH($B$28,$B$62:$B$237,0),COLUMN()-3)</f>
        <v>－</v>
      </c>
      <c r="F32" s="289">
        <f ca="1">OFFSET($C$61,ROW()-ROW($B$28)+MATCH($B$28,$B$62:$B$237,0),COLUMN()-3)</f>
        <v>4</v>
      </c>
      <c r="G32" s="287">
        <f ca="1">OFFSET($C$61,ROW()-ROW($B$28)+MATCH($B$28,$B$62:$B$237,0),COLUMN()-3)</f>
        <v>7</v>
      </c>
      <c r="H32" s="288" t="str">
        <f ca="1" t="shared" si="7"/>
        <v>－</v>
      </c>
      <c r="I32" s="289">
        <f ca="1" t="shared" si="7"/>
        <v>6</v>
      </c>
      <c r="J32" s="287">
        <f ca="1" t="shared" si="7"/>
        <v>3</v>
      </c>
      <c r="K32" s="288" t="str">
        <f ca="1" t="shared" si="7"/>
        <v>－</v>
      </c>
      <c r="L32" s="289">
        <f ca="1" t="shared" si="7"/>
        <v>2</v>
      </c>
      <c r="M32" s="287">
        <f ca="1" t="shared" si="7"/>
        <v>2</v>
      </c>
      <c r="N32" s="288" t="str">
        <f ca="1" t="shared" si="7"/>
        <v>－</v>
      </c>
      <c r="O32" s="289">
        <f ca="1" t="shared" si="7"/>
        <v>8</v>
      </c>
      <c r="P32" s="287">
        <f ca="1" t="shared" si="7"/>
        <v>1</v>
      </c>
      <c r="Q32" s="288" t="str">
        <f ca="1" t="shared" si="7"/>
        <v>－</v>
      </c>
      <c r="R32" s="289">
        <f ca="1" t="shared" si="7"/>
        <v>7</v>
      </c>
      <c r="S32" s="287">
        <f ca="1" t="shared" si="7"/>
        <v>3</v>
      </c>
      <c r="T32" s="288" t="str">
        <f ca="1" t="shared" si="7"/>
        <v>－</v>
      </c>
      <c r="U32" s="289">
        <f ca="1" t="shared" si="7"/>
        <v>1</v>
      </c>
      <c r="V32" s="287">
        <f ca="1" t="shared" si="7"/>
        <v>5</v>
      </c>
      <c r="W32" s="288" t="str">
        <f ca="1" t="shared" si="7"/>
        <v>－</v>
      </c>
      <c r="X32" s="289">
        <f ca="1" t="shared" si="7"/>
        <v>2</v>
      </c>
      <c r="Y32" s="287">
        <f ca="1" t="shared" si="7"/>
        <v>1</v>
      </c>
      <c r="Z32" s="288" t="str">
        <f ca="1" t="shared" si="7"/>
        <v>－</v>
      </c>
      <c r="AA32" s="289">
        <f ca="1" t="shared" si="7"/>
        <v>4</v>
      </c>
      <c r="AB32" s="287">
        <f ca="1" t="shared" si="7"/>
        <v>8</v>
      </c>
      <c r="AC32" s="288" t="str">
        <f ca="1" t="shared" si="7"/>
        <v>－</v>
      </c>
      <c r="AD32" s="289">
        <f ca="1" t="shared" si="7"/>
        <v>4</v>
      </c>
      <c r="AE32" s="287">
        <f ca="1" t="shared" si="7"/>
        <v>8</v>
      </c>
      <c r="AF32" s="288" t="str">
        <f ca="1" t="shared" si="7"/>
        <v>－</v>
      </c>
      <c r="AG32" s="289">
        <f ca="1" t="shared" si="7"/>
        <v>7</v>
      </c>
      <c r="AH32" s="287">
        <f ca="1" t="shared" si="7"/>
        <v>0</v>
      </c>
      <c r="AI32" s="288">
        <f ca="1" t="shared" si="7"/>
        <v>0</v>
      </c>
      <c r="AJ32" s="289">
        <f ca="1" t="shared" si="7"/>
        <v>0</v>
      </c>
      <c r="AK32" s="287">
        <f ca="1" t="shared" si="7"/>
        <v>0</v>
      </c>
      <c r="AL32" s="288">
        <f ca="1" t="shared" si="7"/>
        <v>0</v>
      </c>
      <c r="AM32" s="289">
        <f ca="1" t="shared" si="7"/>
        <v>0</v>
      </c>
      <c r="AN32" s="287">
        <f ca="1" t="shared" si="7"/>
        <v>0</v>
      </c>
      <c r="AO32" s="288">
        <f ca="1" t="shared" si="7"/>
        <v>0</v>
      </c>
      <c r="AP32" s="289">
        <f ca="1" t="shared" si="7"/>
        <v>0</v>
      </c>
      <c r="AQ32" s="287">
        <f ca="1" t="shared" si="7"/>
        <v>0</v>
      </c>
      <c r="AR32" s="288">
        <f ca="1" t="shared" si="7"/>
        <v>0</v>
      </c>
      <c r="AS32" s="289">
        <f ca="1" t="shared" si="7"/>
        <v>0</v>
      </c>
      <c r="AT32" s="287">
        <f ca="1" t="shared" si="7"/>
        <v>0</v>
      </c>
      <c r="AU32" s="288">
        <f ca="1" t="shared" si="7"/>
        <v>0</v>
      </c>
      <c r="AV32" s="289">
        <f ca="1" t="shared" si="7"/>
        <v>0</v>
      </c>
      <c r="AW32" s="287">
        <f ca="1" t="shared" si="7"/>
        <v>0</v>
      </c>
      <c r="AX32" s="288">
        <f ca="1" t="shared" si="7"/>
        <v>0</v>
      </c>
      <c r="AY32" s="289">
        <f ca="1" t="shared" si="7"/>
        <v>0</v>
      </c>
      <c r="AZ32" s="287">
        <f ca="1" t="shared" si="7"/>
        <v>0</v>
      </c>
      <c r="BA32" s="288">
        <f ca="1" t="shared" si="7"/>
        <v>0</v>
      </c>
      <c r="BB32" s="289">
        <f ca="1" t="shared" si="7"/>
        <v>0</v>
      </c>
      <c r="BC32" s="287">
        <f ca="1" t="shared" si="7"/>
        <v>0</v>
      </c>
      <c r="BD32" s="288">
        <f ca="1" t="shared" si="7"/>
        <v>0</v>
      </c>
      <c r="BE32" s="289">
        <f ca="1" t="shared" si="7"/>
        <v>0</v>
      </c>
      <c r="BF32" s="287">
        <f ca="1" t="shared" si="7"/>
        <v>0</v>
      </c>
      <c r="BG32" s="288">
        <f ca="1" t="shared" si="7"/>
        <v>0</v>
      </c>
      <c r="BH32" s="289">
        <f ca="1" t="shared" si="7"/>
        <v>0</v>
      </c>
      <c r="BI32" s="287">
        <f ca="1" t="shared" si="7"/>
        <v>0</v>
      </c>
      <c r="BJ32" s="288">
        <f ca="1" t="shared" si="7"/>
        <v>0</v>
      </c>
      <c r="BK32" s="289">
        <f ca="1" t="shared" si="7"/>
        <v>0</v>
      </c>
      <c r="BL32" s="287">
        <f ca="1" t="shared" si="7"/>
        <v>0</v>
      </c>
      <c r="BM32" s="288">
        <f ca="1" t="shared" si="7"/>
        <v>0</v>
      </c>
      <c r="BN32" s="289">
        <f ca="1" t="shared" si="7"/>
        <v>0</v>
      </c>
      <c r="BO32" s="287">
        <f ca="1" t="shared" si="7"/>
        <v>0</v>
      </c>
      <c r="BP32" s="288">
        <f ca="1" t="shared" si="7"/>
        <v>0</v>
      </c>
      <c r="BQ32" s="289">
        <f ca="1" t="shared" si="7"/>
        <v>0</v>
      </c>
    </row>
    <row r="33" spans="3:69" s="273" customFormat="1" ht="20.25" customHeight="1">
      <c r="C33" s="353"/>
      <c r="D33" s="354"/>
      <c r="E33" s="295"/>
      <c r="F33" s="355"/>
      <c r="G33" s="354"/>
      <c r="H33" s="295"/>
      <c r="I33" s="355"/>
      <c r="J33" s="354"/>
      <c r="K33" s="295"/>
      <c r="L33" s="355"/>
      <c r="M33" s="354"/>
      <c r="N33" s="295"/>
      <c r="O33" s="355"/>
      <c r="P33" s="354"/>
      <c r="Q33" s="295"/>
      <c r="R33" s="355"/>
      <c r="S33" s="354"/>
      <c r="T33" s="295"/>
      <c r="U33" s="355"/>
      <c r="V33" s="354"/>
      <c r="W33" s="295"/>
      <c r="X33" s="355"/>
      <c r="Y33" s="354"/>
      <c r="Z33" s="295"/>
      <c r="AA33" s="355"/>
      <c r="AB33" s="354"/>
      <c r="AC33" s="295"/>
      <c r="AD33" s="355"/>
      <c r="AE33" s="354"/>
      <c r="AF33" s="295"/>
      <c r="AG33" s="355"/>
      <c r="AH33" s="354"/>
      <c r="AI33" s="295"/>
      <c r="AJ33" s="355"/>
      <c r="AK33" s="354"/>
      <c r="AL33" s="295"/>
      <c r="AM33" s="355"/>
      <c r="AN33" s="354"/>
      <c r="AO33" s="295"/>
      <c r="AP33" s="355"/>
      <c r="AQ33" s="354"/>
      <c r="AR33" s="295"/>
      <c r="AS33" s="355"/>
      <c r="AT33" s="354"/>
      <c r="AU33" s="295"/>
      <c r="AV33" s="355"/>
      <c r="AW33" s="354"/>
      <c r="AX33" s="295"/>
      <c r="AY33" s="355"/>
      <c r="AZ33" s="354"/>
      <c r="BA33" s="295"/>
      <c r="BB33" s="355"/>
      <c r="BC33" s="354"/>
      <c r="BD33" s="295"/>
      <c r="BE33" s="355"/>
      <c r="BF33" s="354"/>
      <c r="BG33" s="295"/>
      <c r="BH33" s="355"/>
      <c r="BI33" s="354"/>
      <c r="BJ33" s="295"/>
      <c r="BK33" s="355"/>
      <c r="BL33" s="354"/>
      <c r="BM33" s="295"/>
      <c r="BN33" s="355"/>
      <c r="BO33" s="354"/>
      <c r="BP33" s="295"/>
      <c r="BQ33" s="355"/>
    </row>
    <row r="34" spans="3:69" s="273" customFormat="1" ht="20.25" customHeight="1">
      <c r="C34" s="352">
        <v>3</v>
      </c>
      <c r="D34" s="287">
        <f ca="1">OFFSET($C$61,ROW()-ROW($B$28)+MATCH($B$28,$B$62:$B$237,0),COLUMN()-3)</f>
        <v>2</v>
      </c>
      <c r="E34" s="288" t="str">
        <f ca="1">OFFSET($C$61,ROW()-ROW($B$28)+MATCH($B$28,$B$62:$B$237,0),COLUMN()-3)</f>
        <v>－</v>
      </c>
      <c r="F34" s="289">
        <f ca="1">OFFSET($C$61,ROW()-ROW($B$28)+MATCH($B$28,$B$62:$B$237,0),COLUMN()-3)</f>
        <v>7</v>
      </c>
      <c r="G34" s="287">
        <f ca="1">OFFSET($C$61,ROW()-ROW($B$28)+MATCH($B$28,$B$62:$B$237,0),COLUMN()-3)</f>
        <v>4</v>
      </c>
      <c r="H34" s="288" t="str">
        <f ca="1" t="shared" si="7"/>
        <v>－</v>
      </c>
      <c r="I34" s="289">
        <f ca="1" t="shared" si="7"/>
        <v>2</v>
      </c>
      <c r="J34" s="287">
        <f ca="1" t="shared" si="7"/>
        <v>4</v>
      </c>
      <c r="K34" s="288" t="str">
        <f ca="1" t="shared" si="7"/>
        <v>－</v>
      </c>
      <c r="L34" s="289">
        <f ca="1" t="shared" si="7"/>
        <v>6</v>
      </c>
      <c r="M34" s="287">
        <f ca="1" t="shared" si="7"/>
        <v>7</v>
      </c>
      <c r="N34" s="288" t="str">
        <f ca="1" t="shared" si="7"/>
        <v>－</v>
      </c>
      <c r="O34" s="289">
        <f ca="1" t="shared" si="7"/>
        <v>3</v>
      </c>
      <c r="P34" s="287">
        <f ca="1" t="shared" si="7"/>
        <v>3</v>
      </c>
      <c r="Q34" s="288" t="str">
        <f ca="1" t="shared" si="7"/>
        <v>－</v>
      </c>
      <c r="R34" s="289">
        <f ca="1" t="shared" si="7"/>
        <v>8</v>
      </c>
      <c r="S34" s="287">
        <f ca="1" t="shared" si="7"/>
        <v>7</v>
      </c>
      <c r="T34" s="288" t="str">
        <f ca="1" t="shared" si="7"/>
        <v>－</v>
      </c>
      <c r="U34" s="289">
        <f ca="1" t="shared" si="7"/>
        <v>4</v>
      </c>
      <c r="V34" s="287">
        <f ca="1" t="shared" si="7"/>
        <v>4</v>
      </c>
      <c r="W34" s="288" t="str">
        <f ca="1" t="shared" si="7"/>
        <v>－</v>
      </c>
      <c r="X34" s="289">
        <f ca="1" t="shared" si="7"/>
        <v>3</v>
      </c>
      <c r="Y34" s="287">
        <f ca="1" t="shared" si="7"/>
        <v>0</v>
      </c>
      <c r="Z34" s="288">
        <f ca="1" t="shared" si="7"/>
        <v>0</v>
      </c>
      <c r="AA34" s="289">
        <f ca="1" t="shared" si="7"/>
        <v>0</v>
      </c>
      <c r="AB34" s="287">
        <f ca="1" t="shared" si="7"/>
        <v>0</v>
      </c>
      <c r="AC34" s="288">
        <f ca="1" t="shared" si="7"/>
        <v>0</v>
      </c>
      <c r="AD34" s="289">
        <f ca="1" t="shared" si="7"/>
        <v>0</v>
      </c>
      <c r="AE34" s="287">
        <f ca="1" t="shared" si="7"/>
        <v>2</v>
      </c>
      <c r="AF34" s="288" t="str">
        <f ca="1" t="shared" si="7"/>
        <v>－</v>
      </c>
      <c r="AG34" s="289">
        <f ca="1" t="shared" si="7"/>
        <v>1</v>
      </c>
      <c r="AH34" s="287">
        <f ca="1" t="shared" si="7"/>
        <v>0</v>
      </c>
      <c r="AI34" s="288">
        <f ca="1" t="shared" si="7"/>
        <v>0</v>
      </c>
      <c r="AJ34" s="289">
        <f ca="1" t="shared" si="7"/>
        <v>0</v>
      </c>
      <c r="AK34" s="287">
        <f ca="1" t="shared" si="7"/>
        <v>0</v>
      </c>
      <c r="AL34" s="288">
        <f ca="1" t="shared" si="7"/>
        <v>0</v>
      </c>
      <c r="AM34" s="289">
        <f ca="1" t="shared" si="7"/>
        <v>0</v>
      </c>
      <c r="AN34" s="287">
        <f ca="1" t="shared" si="7"/>
        <v>0</v>
      </c>
      <c r="AO34" s="288">
        <f ca="1" t="shared" si="7"/>
        <v>0</v>
      </c>
      <c r="AP34" s="289">
        <f ca="1" t="shared" si="7"/>
        <v>0</v>
      </c>
      <c r="AQ34" s="287">
        <f ca="1" t="shared" si="7"/>
        <v>0</v>
      </c>
      <c r="AR34" s="288">
        <f ca="1" t="shared" si="7"/>
        <v>0</v>
      </c>
      <c r="AS34" s="289">
        <f ca="1" t="shared" si="7"/>
        <v>0</v>
      </c>
      <c r="AT34" s="287">
        <f ca="1" t="shared" si="7"/>
        <v>0</v>
      </c>
      <c r="AU34" s="288">
        <f ca="1" t="shared" si="7"/>
        <v>0</v>
      </c>
      <c r="AV34" s="289">
        <f ca="1" t="shared" si="7"/>
        <v>0</v>
      </c>
      <c r="AW34" s="287">
        <f ca="1" t="shared" si="7"/>
        <v>0</v>
      </c>
      <c r="AX34" s="288">
        <f ca="1" t="shared" si="7"/>
        <v>0</v>
      </c>
      <c r="AY34" s="289">
        <f ca="1" t="shared" si="7"/>
        <v>0</v>
      </c>
      <c r="AZ34" s="287">
        <f ca="1" t="shared" si="7"/>
        <v>0</v>
      </c>
      <c r="BA34" s="288">
        <f ca="1" t="shared" si="7"/>
        <v>0</v>
      </c>
      <c r="BB34" s="289">
        <f ca="1" t="shared" si="7"/>
        <v>0</v>
      </c>
      <c r="BC34" s="287">
        <f ca="1" t="shared" si="7"/>
        <v>0</v>
      </c>
      <c r="BD34" s="288">
        <f ca="1" t="shared" si="7"/>
        <v>0</v>
      </c>
      <c r="BE34" s="289">
        <f ca="1" t="shared" si="7"/>
        <v>0</v>
      </c>
      <c r="BF34" s="287">
        <f ca="1" t="shared" si="7"/>
        <v>0</v>
      </c>
      <c r="BG34" s="288">
        <f ca="1" t="shared" si="7"/>
        <v>0</v>
      </c>
      <c r="BH34" s="289">
        <f ca="1" t="shared" si="7"/>
        <v>0</v>
      </c>
      <c r="BI34" s="287">
        <f ca="1" t="shared" si="7"/>
        <v>0</v>
      </c>
      <c r="BJ34" s="288">
        <f ca="1" t="shared" si="7"/>
        <v>0</v>
      </c>
      <c r="BK34" s="289">
        <f ca="1" t="shared" si="7"/>
        <v>0</v>
      </c>
      <c r="BL34" s="287">
        <f ca="1" t="shared" si="7"/>
        <v>0</v>
      </c>
      <c r="BM34" s="288">
        <f ca="1" t="shared" si="7"/>
        <v>0</v>
      </c>
      <c r="BN34" s="289">
        <f ca="1" t="shared" si="7"/>
        <v>0</v>
      </c>
      <c r="BO34" s="287">
        <f ca="1" t="shared" si="7"/>
        <v>0</v>
      </c>
      <c r="BP34" s="288">
        <f ca="1" t="shared" si="7"/>
        <v>0</v>
      </c>
      <c r="BQ34" s="289">
        <f ca="1" t="shared" si="7"/>
        <v>0</v>
      </c>
    </row>
    <row r="35" spans="3:69" s="273" customFormat="1" ht="20.25" customHeight="1">
      <c r="C35" s="356"/>
      <c r="D35" s="354"/>
      <c r="E35" s="295"/>
      <c r="F35" s="355"/>
      <c r="G35" s="354"/>
      <c r="H35" s="295"/>
      <c r="I35" s="355"/>
      <c r="J35" s="354"/>
      <c r="K35" s="295"/>
      <c r="L35" s="355"/>
      <c r="M35" s="354"/>
      <c r="N35" s="295"/>
      <c r="O35" s="355"/>
      <c r="P35" s="354"/>
      <c r="Q35" s="295"/>
      <c r="R35" s="355"/>
      <c r="S35" s="354"/>
      <c r="T35" s="295"/>
      <c r="U35" s="355"/>
      <c r="V35" s="354"/>
      <c r="W35" s="295"/>
      <c r="X35" s="355"/>
      <c r="Y35" s="354"/>
      <c r="Z35" s="295"/>
      <c r="AA35" s="355"/>
      <c r="AB35" s="354"/>
      <c r="AC35" s="295"/>
      <c r="AD35" s="355"/>
      <c r="AE35" s="354"/>
      <c r="AF35" s="295"/>
      <c r="AG35" s="355"/>
      <c r="AH35" s="354"/>
      <c r="AI35" s="295"/>
      <c r="AJ35" s="355"/>
      <c r="AK35" s="354"/>
      <c r="AL35" s="295"/>
      <c r="AM35" s="355"/>
      <c r="AN35" s="354"/>
      <c r="AO35" s="295"/>
      <c r="AP35" s="355"/>
      <c r="AQ35" s="354"/>
      <c r="AR35" s="295"/>
      <c r="AS35" s="355"/>
      <c r="AT35" s="354"/>
      <c r="AU35" s="295"/>
      <c r="AV35" s="355"/>
      <c r="AW35" s="354"/>
      <c r="AX35" s="295"/>
      <c r="AY35" s="355"/>
      <c r="AZ35" s="354"/>
      <c r="BA35" s="295"/>
      <c r="BB35" s="355"/>
      <c r="BC35" s="354"/>
      <c r="BD35" s="295"/>
      <c r="BE35" s="355"/>
      <c r="BF35" s="354"/>
      <c r="BG35" s="295"/>
      <c r="BH35" s="355"/>
      <c r="BI35" s="354"/>
      <c r="BJ35" s="295"/>
      <c r="BK35" s="355"/>
      <c r="BL35" s="354"/>
      <c r="BM35" s="295"/>
      <c r="BN35" s="355"/>
      <c r="BO35" s="354"/>
      <c r="BP35" s="295"/>
      <c r="BQ35" s="355"/>
    </row>
    <row r="36" spans="3:69" s="273" customFormat="1" ht="20.25" customHeight="1">
      <c r="C36" s="374" t="s">
        <v>113</v>
      </c>
      <c r="D36" s="375">
        <v>1</v>
      </c>
      <c r="E36" s="291"/>
      <c r="F36" s="376"/>
      <c r="G36" s="375">
        <v>1</v>
      </c>
      <c r="H36" s="291"/>
      <c r="I36" s="376"/>
      <c r="J36" s="375">
        <v>1</v>
      </c>
      <c r="K36" s="291" t="s">
        <v>117</v>
      </c>
      <c r="L36" s="376">
        <v>4</v>
      </c>
      <c r="M36" s="375">
        <v>4</v>
      </c>
      <c r="N36" s="291"/>
      <c r="O36" s="377"/>
      <c r="P36" s="343">
        <v>4</v>
      </c>
      <c r="Q36" s="291" t="s">
        <v>117</v>
      </c>
      <c r="R36" s="339">
        <v>2</v>
      </c>
      <c r="S36" s="375">
        <v>2</v>
      </c>
      <c r="T36" s="291" t="s">
        <v>117</v>
      </c>
      <c r="U36" s="376">
        <v>6</v>
      </c>
      <c r="V36" s="375">
        <v>6</v>
      </c>
      <c r="W36" s="291"/>
      <c r="X36" s="376"/>
      <c r="Y36" s="343">
        <v>6</v>
      </c>
      <c r="Z36" s="291"/>
      <c r="AA36" s="339"/>
      <c r="AB36" s="343">
        <v>6</v>
      </c>
      <c r="AC36" s="291" t="s">
        <v>117</v>
      </c>
      <c r="AD36" s="339">
        <v>4</v>
      </c>
      <c r="AE36" s="343">
        <v>4</v>
      </c>
      <c r="AF36" s="291"/>
      <c r="AG36" s="339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</row>
    <row r="37" spans="3:69" s="273" customFormat="1" ht="20.25" customHeight="1">
      <c r="C37" s="378" t="s">
        <v>124</v>
      </c>
      <c r="D37" s="379">
        <v>8</v>
      </c>
      <c r="E37" s="380"/>
      <c r="F37" s="381"/>
      <c r="G37" s="379">
        <v>8</v>
      </c>
      <c r="H37" s="380"/>
      <c r="I37" s="381"/>
      <c r="J37" s="379">
        <v>8</v>
      </c>
      <c r="K37" s="380" t="s">
        <v>117</v>
      </c>
      <c r="L37" s="381">
        <v>5</v>
      </c>
      <c r="M37" s="379">
        <v>5</v>
      </c>
      <c r="N37" s="380"/>
      <c r="O37" s="382"/>
      <c r="P37" s="317">
        <v>5</v>
      </c>
      <c r="Q37" s="318"/>
      <c r="R37" s="319"/>
      <c r="S37" s="383">
        <v>5</v>
      </c>
      <c r="T37" s="318" t="s">
        <v>117</v>
      </c>
      <c r="U37" s="384">
        <v>7</v>
      </c>
      <c r="V37" s="383">
        <v>7</v>
      </c>
      <c r="W37" s="318"/>
      <c r="X37" s="384"/>
      <c r="Y37" s="317">
        <v>7</v>
      </c>
      <c r="Z37" s="318"/>
      <c r="AA37" s="319"/>
      <c r="AB37" s="317">
        <v>7</v>
      </c>
      <c r="AC37" s="318" t="s">
        <v>117</v>
      </c>
      <c r="AD37" s="319"/>
      <c r="AE37" s="317">
        <v>3</v>
      </c>
      <c r="AF37" s="318"/>
      <c r="AG37" s="319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</row>
    <row r="38" spans="3:69" s="273" customFormat="1" ht="20.25" customHeight="1">
      <c r="C38" s="283"/>
      <c r="D38" s="338"/>
      <c r="E38" s="291"/>
      <c r="F38" s="377"/>
      <c r="G38" s="338"/>
      <c r="H38" s="291"/>
      <c r="I38" s="377"/>
      <c r="J38" s="338"/>
      <c r="K38" s="291"/>
      <c r="L38" s="377"/>
      <c r="M38" s="338"/>
      <c r="N38" s="291"/>
      <c r="O38" s="377"/>
      <c r="P38" s="338"/>
      <c r="Q38" s="291"/>
      <c r="R38" s="377"/>
      <c r="S38" s="338"/>
      <c r="T38" s="291"/>
      <c r="U38" s="377"/>
      <c r="V38" s="338"/>
      <c r="W38" s="291"/>
      <c r="X38" s="377"/>
      <c r="Y38" s="343">
        <v>2</v>
      </c>
      <c r="Z38" s="291"/>
      <c r="AA38" s="339"/>
      <c r="AB38" s="343">
        <v>2</v>
      </c>
      <c r="AC38" s="291" t="s">
        <v>117</v>
      </c>
      <c r="AD38" s="339"/>
      <c r="AE38" s="338"/>
      <c r="AF38" s="291"/>
      <c r="AG38" s="377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</row>
    <row r="39" spans="3:69" s="273" customFormat="1" ht="20.25" customHeight="1">
      <c r="C39" s="283"/>
      <c r="D39" s="338"/>
      <c r="E39" s="291"/>
      <c r="F39" s="377"/>
      <c r="G39" s="338"/>
      <c r="H39" s="291"/>
      <c r="I39" s="377"/>
      <c r="J39" s="338"/>
      <c r="K39" s="291"/>
      <c r="L39" s="377"/>
      <c r="M39" s="338"/>
      <c r="N39" s="291"/>
      <c r="O39" s="377"/>
      <c r="P39" s="338"/>
      <c r="Q39" s="291"/>
      <c r="R39" s="377"/>
      <c r="S39" s="338"/>
      <c r="T39" s="291"/>
      <c r="U39" s="377"/>
      <c r="V39" s="338"/>
      <c r="W39" s="291"/>
      <c r="X39" s="377"/>
      <c r="Y39" s="317">
        <v>3</v>
      </c>
      <c r="Z39" s="318"/>
      <c r="AA39" s="319"/>
      <c r="AB39" s="317">
        <v>3</v>
      </c>
      <c r="AC39" s="318"/>
      <c r="AD39" s="319"/>
      <c r="AE39" s="338"/>
      <c r="AF39" s="291"/>
      <c r="AG39" s="377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</row>
    <row r="40" spans="4:69" s="273" customFormat="1" ht="20.25" customHeight="1"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</row>
    <row r="41" spans="2:69" ht="20.25" customHeight="1">
      <c r="B41" s="357">
        <v>6</v>
      </c>
      <c r="C41" s="363" t="s">
        <v>107</v>
      </c>
      <c r="D41" s="364" t="s">
        <v>108</v>
      </c>
      <c r="E41" s="365">
        <f>E29</f>
        <v>6</v>
      </c>
      <c r="F41" s="366" t="s">
        <v>109</v>
      </c>
      <c r="G41" s="276" t="s">
        <v>108</v>
      </c>
      <c r="H41" s="277">
        <f>E41+1</f>
        <v>7</v>
      </c>
      <c r="I41" s="279" t="s">
        <v>109</v>
      </c>
      <c r="J41" s="280" t="s">
        <v>108</v>
      </c>
      <c r="K41" s="277">
        <f>H41+1</f>
        <v>8</v>
      </c>
      <c r="L41" s="279" t="s">
        <v>109</v>
      </c>
      <c r="M41" s="280" t="s">
        <v>108</v>
      </c>
      <c r="N41" s="277">
        <f>K41+1</f>
        <v>9</v>
      </c>
      <c r="O41" s="279" t="s">
        <v>109</v>
      </c>
      <c r="P41" s="280" t="s">
        <v>108</v>
      </c>
      <c r="Q41" s="277">
        <f>N41+1</f>
        <v>10</v>
      </c>
      <c r="R41" s="279" t="s">
        <v>109</v>
      </c>
      <c r="S41" s="280" t="s">
        <v>108</v>
      </c>
      <c r="T41" s="277">
        <f>Q41+1</f>
        <v>11</v>
      </c>
      <c r="U41" s="279" t="s">
        <v>109</v>
      </c>
      <c r="V41" s="280" t="s">
        <v>108</v>
      </c>
      <c r="W41" s="277">
        <f>T41+1</f>
        <v>12</v>
      </c>
      <c r="X41" s="279" t="s">
        <v>109</v>
      </c>
      <c r="Y41" s="280" t="s">
        <v>108</v>
      </c>
      <c r="Z41" s="277">
        <f>W41+1</f>
        <v>13</v>
      </c>
      <c r="AA41" s="279" t="s">
        <v>109</v>
      </c>
      <c r="AB41" s="280" t="s">
        <v>108</v>
      </c>
      <c r="AC41" s="277">
        <f>Z41+1</f>
        <v>14</v>
      </c>
      <c r="AD41" s="279" t="s">
        <v>109</v>
      </c>
      <c r="AE41" s="280" t="s">
        <v>108</v>
      </c>
      <c r="AF41" s="277">
        <f>AC41+1</f>
        <v>15</v>
      </c>
      <c r="AG41" s="279" t="s">
        <v>109</v>
      </c>
      <c r="AH41" s="280" t="s">
        <v>108</v>
      </c>
      <c r="AI41" s="277">
        <f>AF41+1</f>
        <v>16</v>
      </c>
      <c r="AJ41" s="279" t="s">
        <v>109</v>
      </c>
      <c r="AK41" s="280" t="s">
        <v>108</v>
      </c>
      <c r="AL41" s="277">
        <f>AI41+1</f>
        <v>17</v>
      </c>
      <c r="AM41" s="279" t="s">
        <v>109</v>
      </c>
      <c r="AN41" s="280" t="s">
        <v>108</v>
      </c>
      <c r="AO41" s="277">
        <f>AL41+1</f>
        <v>18</v>
      </c>
      <c r="AP41" s="279" t="s">
        <v>109</v>
      </c>
      <c r="AQ41" s="280" t="s">
        <v>108</v>
      </c>
      <c r="AR41" s="277">
        <f>AO41+1</f>
        <v>19</v>
      </c>
      <c r="AS41" s="279" t="s">
        <v>109</v>
      </c>
      <c r="AT41" s="280" t="s">
        <v>108</v>
      </c>
      <c r="AU41" s="277">
        <f>AR41+1</f>
        <v>20</v>
      </c>
      <c r="AV41" s="279" t="s">
        <v>109</v>
      </c>
      <c r="AW41" s="280" t="s">
        <v>108</v>
      </c>
      <c r="AX41" s="277">
        <f>AU41+1</f>
        <v>21</v>
      </c>
      <c r="AY41" s="279" t="s">
        <v>109</v>
      </c>
      <c r="AZ41" s="280" t="s">
        <v>108</v>
      </c>
      <c r="BA41" s="277">
        <f>AX41+1</f>
        <v>22</v>
      </c>
      <c r="BB41" s="279" t="s">
        <v>109</v>
      </c>
      <c r="BC41" s="280" t="s">
        <v>108</v>
      </c>
      <c r="BD41" s="277">
        <f>BA41+1</f>
        <v>23</v>
      </c>
      <c r="BE41" s="279" t="s">
        <v>109</v>
      </c>
      <c r="BF41" s="280" t="s">
        <v>108</v>
      </c>
      <c r="BG41" s="277">
        <f>BD41+1</f>
        <v>24</v>
      </c>
      <c r="BH41" s="279" t="s">
        <v>109</v>
      </c>
      <c r="BI41" s="280" t="s">
        <v>108</v>
      </c>
      <c r="BJ41" s="277">
        <f>BG41+1</f>
        <v>25</v>
      </c>
      <c r="BK41" s="279" t="s">
        <v>109</v>
      </c>
      <c r="BL41" s="280" t="s">
        <v>108</v>
      </c>
      <c r="BM41" s="277">
        <f>BJ41+1</f>
        <v>26</v>
      </c>
      <c r="BN41" s="279" t="s">
        <v>109</v>
      </c>
      <c r="BO41" s="280" t="s">
        <v>108</v>
      </c>
      <c r="BP41" s="277">
        <f>BM41+1</f>
        <v>27</v>
      </c>
      <c r="BQ41" s="279" t="s">
        <v>109</v>
      </c>
    </row>
    <row r="42" spans="2:69" s="273" customFormat="1" ht="20.25" customHeight="1">
      <c r="B42" s="359">
        <v>2</v>
      </c>
      <c r="C42" s="367">
        <v>1</v>
      </c>
      <c r="D42" s="288" t="str">
        <f>IF(D30=0,"",VLOOKUP(D30,Result!$A$23:$F$34,$B$41,FALSE))</f>
        <v>Yuk</v>
      </c>
      <c r="E42" s="288" t="str">
        <f>IF(Number!E30="","",Number!E30)</f>
        <v>－</v>
      </c>
      <c r="F42" s="289" t="str">
        <f>IF(F30=0,"",VLOOKUP(F30,Result!$A$23:$F$34,$B$41,FALSE))</f>
        <v>Nat</v>
      </c>
      <c r="G42" s="288" t="str">
        <f>IF(G30=0,"",VLOOKUP(G30,Result!$A$23:$F$34,$B$41,FALSE))</f>
        <v>Ura</v>
      </c>
      <c r="H42" s="288" t="str">
        <f>IF(Number!H30="","",Number!H30)</f>
        <v>－</v>
      </c>
      <c r="I42" s="289" t="str">
        <f>IF(I30=0,"",VLOOKUP(I30,Result!$A$23:$F$34,$B$41,FALSE))</f>
        <v>Nat</v>
      </c>
      <c r="J42" s="288" t="str">
        <f>IF(J30=0,"",VLOOKUP(J30,Result!$A$23:$F$34,$B$41,FALSE))</f>
        <v>Mak</v>
      </c>
      <c r="K42" s="288" t="str">
        <f>IF(Number!K30="","",Number!K30)</f>
        <v>－</v>
      </c>
      <c r="L42" s="289" t="str">
        <f>IF(L30=0,"",VLOOKUP(L30,Result!$A$23:$F$34,$B$41,FALSE))</f>
        <v>Ura</v>
      </c>
      <c r="M42" s="288" t="str">
        <f>IF(M30=0,"",VLOOKUP(M30,Result!$A$23:$F$34,$B$41,FALSE))</f>
        <v>Yuk</v>
      </c>
      <c r="N42" s="288" t="str">
        <f>IF(Number!N30="","",Number!N30)</f>
        <v>－</v>
      </c>
      <c r="O42" s="289" t="str">
        <f>IF(O30=0,"",VLOOKUP(O30,Result!$A$23:$F$34,$B$41,FALSE))</f>
        <v>Eii</v>
      </c>
      <c r="P42" s="288" t="str">
        <f>IF(P30=0,"",VLOOKUP(P30,Result!$A$23:$F$34,$B$41,FALSE))</f>
        <v>Yuk</v>
      </c>
      <c r="Q42" s="288" t="str">
        <f>IF(Number!Q30="","",Number!Q30)</f>
        <v>－</v>
      </c>
      <c r="R42" s="289" t="str">
        <f>IF(R30=0,"",VLOOKUP(R30,Result!$A$23:$F$34,$B$41,FALSE))</f>
        <v>Wat</v>
      </c>
      <c r="S42" s="288" t="str">
        <f>IF(S30=0,"",VLOOKUP(S30,Result!$A$23:$F$34,$B$41,FALSE))</f>
        <v>Shu</v>
      </c>
      <c r="T42" s="288" t="str">
        <f>IF(Number!T30="","",Number!T30)</f>
        <v>－</v>
      </c>
      <c r="U42" s="289" t="str">
        <f>IF(U30=0,"",VLOOKUP(U30,Result!$A$23:$F$34,$B$41,FALSE))</f>
        <v>Yuk</v>
      </c>
      <c r="V42" s="288" t="str">
        <f>IF(V30=0,"",VLOOKUP(V30,Result!$A$23:$F$34,$B$41,FALSE))</f>
        <v>Eii</v>
      </c>
      <c r="W42" s="288" t="str">
        <f>IF(Number!W30="","",Number!W30)</f>
        <v>－</v>
      </c>
      <c r="X42" s="289" t="str">
        <f>IF(X30=0,"",VLOOKUP(X30,Result!$A$23:$F$34,$B$41,FALSE))</f>
        <v>Shu</v>
      </c>
      <c r="Y42" s="288" t="str">
        <f>IF(Y30=0,"",VLOOKUP(Y30,Result!$A$23:$F$34,$B$41,FALSE))</f>
        <v>Shu</v>
      </c>
      <c r="Z42" s="288" t="str">
        <f>IF(Number!Z30="","",Number!Z30)</f>
        <v>－</v>
      </c>
      <c r="AA42" s="289" t="str">
        <f>IF(AA30=0,"",VLOOKUP(AA30,Result!$A$23:$F$34,$B$41,FALSE))</f>
        <v>Ura</v>
      </c>
      <c r="AB42" s="288" t="str">
        <f>IF(AB30=0,"",VLOOKUP(AB30,Result!$A$23:$F$34,$B$41,FALSE))</f>
        <v>Ura</v>
      </c>
      <c r="AC42" s="288" t="str">
        <f>IF(Number!AC30="","",Number!AC30)</f>
        <v>－</v>
      </c>
      <c r="AD42" s="289" t="str">
        <f>IF(AD30=0,"",VLOOKUP(AD30,Result!$A$23:$F$34,$B$41,FALSE))</f>
        <v>Eii</v>
      </c>
      <c r="AE42" s="288" t="str">
        <f>IF(AE30=0,"",VLOOKUP(AE30,Result!$A$23:$F$34,$B$41,FALSE))</f>
        <v>Yuk</v>
      </c>
      <c r="AF42" s="288" t="str">
        <f>IF(Number!AF30="","",Number!AF30)</f>
        <v>－</v>
      </c>
      <c r="AG42" s="289" t="str">
        <f>IF(AG30=0,"",VLOOKUP(AG30,Result!$A$23:$F$34,$B$41,FALSE))</f>
        <v>Ura</v>
      </c>
      <c r="AH42" s="288">
        <f>IF(AH30=0,"",VLOOKUP(AH30,Result!$A$23:$F$34,$B$41,FALSE))</f>
      </c>
      <c r="AI42" s="288">
        <f>IF(Number!AI30="","",Number!AI30)</f>
      </c>
      <c r="AJ42" s="289">
        <f>IF(AJ30=0,"",VLOOKUP(AJ30,Result!$A$23:$F$34,$B$41,FALSE))</f>
      </c>
      <c r="AK42" s="288">
        <f>IF(AK30=0,"",VLOOKUP(AK30,Result!$A$23:$F$34,$B$41,FALSE))</f>
      </c>
      <c r="AL42" s="288">
        <f>IF(Number!AL30="","",Number!AL30)</f>
      </c>
      <c r="AM42" s="289">
        <f>IF(AM30=0,"",VLOOKUP(AM30,Result!$A$23:$F$34,$B$41,FALSE))</f>
      </c>
      <c r="AN42" s="288">
        <f>IF(AN30=0,"",VLOOKUP(AN30,Result!$A$23:$F$34,$B$41,FALSE))</f>
      </c>
      <c r="AO42" s="288">
        <f>IF(Number!AO30="","",Number!AO30)</f>
      </c>
      <c r="AP42" s="289">
        <f>IF(AP30=0,"",VLOOKUP(AP30,Result!$A$23:$F$34,$B$41,FALSE))</f>
      </c>
      <c r="AQ42" s="288">
        <f>IF(AQ30=0,"",VLOOKUP(AQ30,Result!$A$23:$F$34,$B$41,FALSE))</f>
      </c>
      <c r="AR42" s="288">
        <f>IF(Number!AR30="","",Number!AR30)</f>
      </c>
      <c r="AS42" s="289">
        <f>IF(AS30=0,"",VLOOKUP(AS30,Result!$A$23:$F$34,$B$41,FALSE))</f>
      </c>
      <c r="AT42" s="288">
        <f>IF(AT30=0,"",VLOOKUP(AT30,Result!$A$23:$F$34,$B$41,FALSE))</f>
      </c>
      <c r="AU42" s="288">
        <f>IF(Number!AU30="","",Number!AU30)</f>
      </c>
      <c r="AV42" s="289">
        <f>IF(AV30=0,"",VLOOKUP(AV30,Result!$A$23:$F$34,$B$41,FALSE))</f>
      </c>
      <c r="AW42" s="288">
        <f>IF(AW30=0,"",VLOOKUP(AW30,Result!$A$23:$F$34,$B$41,FALSE))</f>
      </c>
      <c r="AX42" s="288">
        <f>IF(Number!AX30="","",Number!AX30)</f>
      </c>
      <c r="AY42" s="289">
        <f>IF(AY30=0,"",VLOOKUP(AY30,Result!$A$23:$F$34,$B$41,FALSE))</f>
      </c>
      <c r="AZ42" s="288">
        <f>IF(AZ30=0,"",VLOOKUP(AZ30,Result!$A$23:$F$34,$B$41,FALSE))</f>
      </c>
      <c r="BA42" s="288">
        <f>IF(Number!BA30="","",Number!BA30)</f>
      </c>
      <c r="BB42" s="289">
        <f>IF(BB30=0,"",VLOOKUP(BB30,Result!$A$23:$F$34,$B$41,FALSE))</f>
      </c>
      <c r="BC42" s="288">
        <f>IF(BC30=0,"",VLOOKUP(BC30,Result!$A$23:$F$34,$B$41,FALSE))</f>
      </c>
      <c r="BD42" s="288">
        <f>IF(Number!BD30="","",Number!BD30)</f>
      </c>
      <c r="BE42" s="289">
        <f>IF(BE30=0,"",VLOOKUP(BE30,Result!$A$23:$F$34,$B$41,FALSE))</f>
      </c>
      <c r="BF42" s="288">
        <f>IF(BF30=0,"",VLOOKUP(BF30,Result!$A$23:$F$34,$B$41,FALSE))</f>
      </c>
      <c r="BG42" s="288">
        <f>IF(Number!BG30="","",Number!BG30)</f>
      </c>
      <c r="BH42" s="289">
        <f>IF(BH30=0,"",VLOOKUP(BH30,Result!$A$23:$F$34,$B$41,FALSE))</f>
      </c>
      <c r="BI42" s="288">
        <f>IF(BI30=0,"",VLOOKUP(BI30,Result!$A$23:$F$34,$B$41,FALSE))</f>
      </c>
      <c r="BJ42" s="288">
        <f>IF(Number!BJ30="","",Number!BJ30)</f>
      </c>
      <c r="BK42" s="289">
        <f>IF(BK30=0,"",VLOOKUP(BK30,Result!$A$23:$F$34,$B$41,FALSE))</f>
      </c>
      <c r="BL42" s="288">
        <f>IF(BL30=0,"",VLOOKUP(BL30,Result!$A$23:$F$34,$B$41,FALSE))</f>
      </c>
      <c r="BM42" s="288">
        <f>IF(Number!BM30="","",Number!BM30)</f>
      </c>
      <c r="BN42" s="289">
        <f>IF(BN30=0,"",VLOOKUP(BN30,Result!$A$23:$F$34,$B$41,FALSE))</f>
      </c>
      <c r="BO42" s="288">
        <f>IF(BO30=0,"",VLOOKUP(BO30,Result!$A$23:$F$34,$B$41,FALSE))</f>
      </c>
      <c r="BP42" s="288">
        <f>IF(Number!BP30="","",Number!BP30)</f>
      </c>
      <c r="BQ42" s="289">
        <f>IF(BQ30=0,"",VLOOKUP(BQ30,Result!$A$23:$F$34,$B$41,FALSE))</f>
      </c>
    </row>
    <row r="43" spans="2:69" s="273" customFormat="1" ht="20.25" customHeight="1">
      <c r="B43" s="361">
        <v>6</v>
      </c>
      <c r="C43" s="353"/>
      <c r="D43" s="354" t="str">
        <f>PairingList!C16</f>
        <v>×</v>
      </c>
      <c r="E43" s="295">
        <f>PairingList!D16</f>
        <v>0</v>
      </c>
      <c r="F43" s="355" t="str">
        <f>PairingList!E16</f>
        <v>○</v>
      </c>
      <c r="G43" s="354" t="str">
        <f>PairingList!F16</f>
        <v>×</v>
      </c>
      <c r="H43" s="295">
        <f>PairingList!G16</f>
        <v>0</v>
      </c>
      <c r="I43" s="355" t="str">
        <f>PairingList!H16</f>
        <v>○</v>
      </c>
      <c r="J43" s="354" t="str">
        <f>PairingList!I16</f>
        <v>×</v>
      </c>
      <c r="K43" s="295">
        <f>PairingList!J16</f>
        <v>0</v>
      </c>
      <c r="L43" s="355" t="str">
        <f>PairingList!K16</f>
        <v>○</v>
      </c>
      <c r="M43" s="354">
        <f>PairingList!L16</f>
        <v>0</v>
      </c>
      <c r="N43" s="295">
        <f>PairingList!M16</f>
        <v>0</v>
      </c>
      <c r="O43" s="355">
        <f>PairingList!N16</f>
        <v>0</v>
      </c>
      <c r="P43" s="354">
        <f>PairingList!O16</f>
        <v>0</v>
      </c>
      <c r="Q43" s="295">
        <f>PairingList!P16</f>
        <v>0</v>
      </c>
      <c r="R43" s="355">
        <f>PairingList!Q16</f>
        <v>0</v>
      </c>
      <c r="S43" s="354">
        <f>PairingList!C26</f>
        <v>0</v>
      </c>
      <c r="T43" s="295">
        <f>PairingList!D26</f>
        <v>0</v>
      </c>
      <c r="U43" s="355">
        <f>PairingList!E26</f>
        <v>0</v>
      </c>
      <c r="V43" s="354">
        <f>PairingList!F26</f>
        <v>0</v>
      </c>
      <c r="W43" s="295">
        <f>PairingList!G26</f>
        <v>0</v>
      </c>
      <c r="X43" s="355">
        <f>PairingList!H26</f>
        <v>0</v>
      </c>
      <c r="Y43" s="354">
        <f>PairingList!I26</f>
        <v>0</v>
      </c>
      <c r="Z43" s="295">
        <f>PairingList!J26</f>
        <v>0</v>
      </c>
      <c r="AA43" s="355">
        <f>PairingList!K26</f>
        <v>0</v>
      </c>
      <c r="AB43" s="354">
        <f>PairingList!L26</f>
        <v>0</v>
      </c>
      <c r="AC43" s="295">
        <f>PairingList!M26</f>
        <v>0</v>
      </c>
      <c r="AD43" s="355">
        <f>PairingList!N26</f>
        <v>0</v>
      </c>
      <c r="AE43" s="354">
        <f>PairingList!O26</f>
        <v>0</v>
      </c>
      <c r="AF43" s="295">
        <f>PairingList!P26</f>
        <v>0</v>
      </c>
      <c r="AG43" s="355">
        <f>PairingList!Q26</f>
        <v>0</v>
      </c>
      <c r="AH43" s="354">
        <f>PairingList!AG16</f>
        <v>0</v>
      </c>
      <c r="AI43" s="295">
        <f>PairingList!AH16</f>
        <v>0</v>
      </c>
      <c r="AJ43" s="355">
        <f>PairingList!AI16</f>
        <v>0</v>
      </c>
      <c r="AK43" s="354">
        <f>PairingList!AJ16</f>
        <v>0</v>
      </c>
      <c r="AL43" s="295">
        <f>PairingList!AK16</f>
        <v>0</v>
      </c>
      <c r="AM43" s="355">
        <f>PairingList!AL16</f>
        <v>0</v>
      </c>
      <c r="AN43" s="354">
        <f>PairingList!AM16</f>
        <v>0</v>
      </c>
      <c r="AO43" s="295">
        <f>PairingList!AN16</f>
        <v>0</v>
      </c>
      <c r="AP43" s="355">
        <f>PairingList!AO16</f>
        <v>0</v>
      </c>
      <c r="AQ43" s="354">
        <f>PairingList!AP16</f>
        <v>0</v>
      </c>
      <c r="AR43" s="295">
        <f>PairingList!AQ16</f>
        <v>0</v>
      </c>
      <c r="AS43" s="355">
        <f>PairingList!AR16</f>
        <v>0</v>
      </c>
      <c r="AT43" s="354">
        <f>PairingList!AS16</f>
        <v>0</v>
      </c>
      <c r="AU43" s="295">
        <f>PairingList!AT16</f>
        <v>0</v>
      </c>
      <c r="AV43" s="355">
        <f>PairingList!AU16</f>
        <v>0</v>
      </c>
      <c r="AW43" s="354">
        <f>PairingList!AV16</f>
        <v>0</v>
      </c>
      <c r="AX43" s="295">
        <f>PairingList!AW16</f>
        <v>0</v>
      </c>
      <c r="AY43" s="355">
        <f>PairingList!AX16</f>
        <v>0</v>
      </c>
      <c r="AZ43" s="354">
        <f>PairingList!AY16</f>
        <v>0</v>
      </c>
      <c r="BA43" s="295">
        <f>PairingList!AZ16</f>
        <v>0</v>
      </c>
      <c r="BB43" s="355">
        <f>PairingList!BA16</f>
        <v>0</v>
      </c>
      <c r="BC43" s="354">
        <f>PairingList!BB16</f>
        <v>0</v>
      </c>
      <c r="BD43" s="295">
        <f>PairingList!BC16</f>
        <v>0</v>
      </c>
      <c r="BE43" s="355">
        <f>PairingList!BD16</f>
        <v>0</v>
      </c>
      <c r="BF43" s="354">
        <f>PairingList!BE16</f>
        <v>0</v>
      </c>
      <c r="BG43" s="295">
        <f>PairingList!BF16</f>
        <v>0</v>
      </c>
      <c r="BH43" s="355">
        <f>PairingList!BG16</f>
        <v>0</v>
      </c>
      <c r="BI43" s="354">
        <f>PairingList!BH16</f>
        <v>0</v>
      </c>
      <c r="BJ43" s="295">
        <f>PairingList!BI16</f>
        <v>0</v>
      </c>
      <c r="BK43" s="355">
        <f>PairingList!BJ16</f>
        <v>0</v>
      </c>
      <c r="BL43" s="354">
        <f>PairingList!BK16</f>
        <v>0</v>
      </c>
      <c r="BM43" s="295">
        <f>PairingList!BL16</f>
        <v>0</v>
      </c>
      <c r="BN43" s="355">
        <f>PairingList!BM16</f>
        <v>0</v>
      </c>
      <c r="BO43" s="354">
        <f>PairingList!BN16</f>
        <v>0</v>
      </c>
      <c r="BP43" s="295">
        <f>PairingList!BO16</f>
        <v>0</v>
      </c>
      <c r="BQ43" s="355">
        <f>PairingList!BP16</f>
        <v>0</v>
      </c>
    </row>
    <row r="44" spans="3:69" s="273" customFormat="1" ht="20.25" customHeight="1">
      <c r="C44" s="352">
        <v>2</v>
      </c>
      <c r="D44" s="288" t="str">
        <f>IF(D32=0,"",VLOOKUP(D32,Result!$A$23:$F$34,$B$41,FALSE))</f>
        <v>Ura</v>
      </c>
      <c r="E44" s="288" t="str">
        <f>IF(Number!E32="","",Number!E32)</f>
        <v>－</v>
      </c>
      <c r="F44" s="289" t="str">
        <f>IF(F32=0,"",VLOOKUP(F32,Result!$A$23:$F$34,$B$41,FALSE))</f>
        <v>Hid</v>
      </c>
      <c r="G44" s="288" t="str">
        <f>IF(G32=0,"",VLOOKUP(G32,Result!$A$23:$F$34,$B$41,FALSE))</f>
        <v>Mak</v>
      </c>
      <c r="H44" s="288" t="str">
        <f>IF(Number!H32="","",Number!H32)</f>
        <v>－</v>
      </c>
      <c r="I44" s="289" t="str">
        <f>IF(I32=0,"",VLOOKUP(I32,Result!$A$23:$F$34,$B$41,FALSE))</f>
        <v>Yuk</v>
      </c>
      <c r="J44" s="288" t="str">
        <f>IF(J32=0,"",VLOOKUP(J32,Result!$A$23:$F$34,$B$41,FALSE))</f>
        <v>Nat</v>
      </c>
      <c r="K44" s="288" t="str">
        <f>IF(Number!K32="","",Number!K32)</f>
        <v>－</v>
      </c>
      <c r="L44" s="289" t="str">
        <f>IF(L32=0,"",VLOOKUP(L32,Result!$A$23:$F$34,$B$41,FALSE))</f>
        <v>Wat</v>
      </c>
      <c r="M44" s="288" t="str">
        <f>IF(M32=0,"",VLOOKUP(M32,Result!$A$23:$F$34,$B$41,FALSE))</f>
        <v>Wat</v>
      </c>
      <c r="N44" s="288" t="str">
        <f>IF(Number!N32="","",Number!N32)</f>
        <v>－</v>
      </c>
      <c r="O44" s="289" t="str">
        <f>IF(O32=0,"",VLOOKUP(O32,Result!$A$23:$F$34,$B$41,FALSE))</f>
        <v>Shu</v>
      </c>
      <c r="P44" s="288" t="str">
        <f>IF(P32=0,"",VLOOKUP(P32,Result!$A$23:$F$34,$B$41,FALSE))</f>
        <v>Eii</v>
      </c>
      <c r="Q44" s="288" t="str">
        <f>IF(Number!Q32="","",Number!Q32)</f>
        <v>－</v>
      </c>
      <c r="R44" s="289" t="str">
        <f>IF(R32=0,"",VLOOKUP(R32,Result!$A$23:$F$34,$B$41,FALSE))</f>
        <v>Mak</v>
      </c>
      <c r="S44" s="288" t="str">
        <f>IF(S32=0,"",VLOOKUP(S32,Result!$A$23:$F$34,$B$41,FALSE))</f>
        <v>Nat</v>
      </c>
      <c r="T44" s="288" t="str">
        <f>IF(Number!T32="","",Number!T32)</f>
        <v>－</v>
      </c>
      <c r="U44" s="289" t="str">
        <f>IF(U32=0,"",VLOOKUP(U32,Result!$A$23:$F$34,$B$41,FALSE))</f>
        <v>Eii</v>
      </c>
      <c r="V44" s="288" t="str">
        <f>IF(V32=0,"",VLOOKUP(V32,Result!$A$23:$F$34,$B$41,FALSE))</f>
        <v>Ura</v>
      </c>
      <c r="W44" s="288" t="str">
        <f>IF(Number!W32="","",Number!W32)</f>
        <v>－</v>
      </c>
      <c r="X44" s="289" t="str">
        <f>IF(X32=0,"",VLOOKUP(X32,Result!$A$23:$F$34,$B$41,FALSE))</f>
        <v>Wat</v>
      </c>
      <c r="Y44" s="288" t="str">
        <f>IF(Y32=0,"",VLOOKUP(Y32,Result!$A$23:$F$34,$B$41,FALSE))</f>
        <v>Eii</v>
      </c>
      <c r="Z44" s="288" t="str">
        <f>IF(Number!Z32="","",Number!Z32)</f>
        <v>－</v>
      </c>
      <c r="AA44" s="289" t="str">
        <f>IF(AA32=0,"",VLOOKUP(AA32,Result!$A$23:$F$34,$B$41,FALSE))</f>
        <v>Hid</v>
      </c>
      <c r="AB44" s="288" t="str">
        <f>IF(AB32=0,"",VLOOKUP(AB32,Result!$A$23:$F$34,$B$41,FALSE))</f>
        <v>Shu</v>
      </c>
      <c r="AC44" s="288" t="str">
        <f>IF(Number!AC32="","",Number!AC32)</f>
        <v>－</v>
      </c>
      <c r="AD44" s="289" t="str">
        <f>IF(AD32=0,"",VLOOKUP(AD32,Result!$A$23:$F$34,$B$41,FALSE))</f>
        <v>Hid</v>
      </c>
      <c r="AE44" s="288" t="str">
        <f>IF(AE32=0,"",VLOOKUP(AE32,Result!$A$23:$F$34,$B$41,FALSE))</f>
        <v>Shu</v>
      </c>
      <c r="AF44" s="288" t="str">
        <f>IF(Number!AF32="","",Number!AF32)</f>
        <v>－</v>
      </c>
      <c r="AG44" s="289" t="str">
        <f>IF(AG32=0,"",VLOOKUP(AG32,Result!$A$23:$F$34,$B$41,FALSE))</f>
        <v>Mak</v>
      </c>
      <c r="AH44" s="288">
        <f>IF(AH32=0,"",VLOOKUP(AH32,Result!$A$23:$F$34,$B$41,FALSE))</f>
      </c>
      <c r="AI44" s="288">
        <f>IF(Number!AI32="","",Number!AI32)</f>
      </c>
      <c r="AJ44" s="289">
        <f>IF(AJ32=0,"",VLOOKUP(AJ32,Result!$A$23:$F$34,$B$41,FALSE))</f>
      </c>
      <c r="AK44" s="288">
        <f>IF(AK32=0,"",VLOOKUP(AK32,Result!$A$23:$F$34,$B$41,FALSE))</f>
      </c>
      <c r="AL44" s="288">
        <f>IF(Number!AL32="","",Number!AL32)</f>
      </c>
      <c r="AM44" s="289">
        <f>IF(AM32=0,"",VLOOKUP(AM32,Result!$A$23:$F$34,$B$41,FALSE))</f>
      </c>
      <c r="AN44" s="288">
        <f>IF(AN32=0,"",VLOOKUP(AN32,Result!$A$23:$F$34,$B$41,FALSE))</f>
      </c>
      <c r="AO44" s="288">
        <f>IF(Number!AO32="","",Number!AO32)</f>
      </c>
      <c r="AP44" s="289">
        <f>IF(AP32=0,"",VLOOKUP(AP32,Result!$A$23:$F$34,$B$41,FALSE))</f>
      </c>
      <c r="AQ44" s="288">
        <f>IF(AQ32=0,"",VLOOKUP(AQ32,Result!$A$23:$F$34,$B$41,FALSE))</f>
      </c>
      <c r="AR44" s="288">
        <f>IF(Number!AR32="","",Number!AR32)</f>
      </c>
      <c r="AS44" s="289">
        <f>IF(AS32=0,"",VLOOKUP(AS32,Result!$A$23:$F$34,$B$41,FALSE))</f>
      </c>
      <c r="AT44" s="288">
        <f>IF(AT32=0,"",VLOOKUP(AT32,Result!$A$23:$F$34,$B$41,FALSE))</f>
      </c>
      <c r="AU44" s="288">
        <f>IF(Number!AU32="","",Number!AU32)</f>
      </c>
      <c r="AV44" s="289">
        <f>IF(AV32=0,"",VLOOKUP(AV32,Result!$A$23:$F$34,$B$41,FALSE))</f>
      </c>
      <c r="AW44" s="288">
        <f>IF(AW32=0,"",VLOOKUP(AW32,Result!$A$23:$F$34,$B$41,FALSE))</f>
      </c>
      <c r="AX44" s="288">
        <f>IF(Number!AX32="","",Number!AX32)</f>
      </c>
      <c r="AY44" s="289">
        <f>IF(AY32=0,"",VLOOKUP(AY32,Result!$A$23:$F$34,$B$41,FALSE))</f>
      </c>
      <c r="AZ44" s="288">
        <f>IF(AZ32=0,"",VLOOKUP(AZ32,Result!$A$23:$F$34,$B$41,FALSE))</f>
      </c>
      <c r="BA44" s="288">
        <f>IF(Number!BA32="","",Number!BA32)</f>
      </c>
      <c r="BB44" s="289">
        <f>IF(BB32=0,"",VLOOKUP(BB32,Result!$A$23:$F$34,$B$41,FALSE))</f>
      </c>
      <c r="BC44" s="288">
        <f>IF(BC32=0,"",VLOOKUP(BC32,Result!$A$23:$F$34,$B$41,FALSE))</f>
      </c>
      <c r="BD44" s="288">
        <f>IF(Number!BD32="","",Number!BD32)</f>
      </c>
      <c r="BE44" s="289">
        <f>IF(BE32=0,"",VLOOKUP(BE32,Result!$A$23:$F$34,$B$41,FALSE))</f>
      </c>
      <c r="BF44" s="288">
        <f>IF(BF32=0,"",VLOOKUP(BF32,Result!$A$23:$F$34,$B$41,FALSE))</f>
      </c>
      <c r="BG44" s="288">
        <f>IF(Number!BG32="","",Number!BG32)</f>
      </c>
      <c r="BH44" s="289">
        <f>IF(BH32=0,"",VLOOKUP(BH32,Result!$A$23:$F$34,$B$41,FALSE))</f>
      </c>
      <c r="BI44" s="288">
        <f>IF(BI32=0,"",VLOOKUP(BI32,Result!$A$23:$F$34,$B$41,FALSE))</f>
      </c>
      <c r="BJ44" s="288">
        <f>IF(Number!BJ32="","",Number!BJ32)</f>
      </c>
      <c r="BK44" s="289">
        <f>IF(BK32=0,"",VLOOKUP(BK32,Result!$A$23:$F$34,$B$41,FALSE))</f>
      </c>
      <c r="BL44" s="288">
        <f>IF(BL32=0,"",VLOOKUP(BL32,Result!$A$23:$F$34,$B$41,FALSE))</f>
      </c>
      <c r="BM44" s="288">
        <f>IF(Number!BM32="","",Number!BM32)</f>
      </c>
      <c r="BN44" s="289">
        <f>IF(BN32=0,"",VLOOKUP(BN32,Result!$A$23:$F$34,$B$41,FALSE))</f>
      </c>
      <c r="BO44" s="288">
        <f>IF(BO32=0,"",VLOOKUP(BO32,Result!$A$23:$F$34,$B$41,FALSE))</f>
      </c>
      <c r="BP44" s="288">
        <f>IF(Number!BP32="","",Number!BP32)</f>
      </c>
      <c r="BQ44" s="289">
        <f>IF(BQ32=0,"",VLOOKUP(BQ32,Result!$A$23:$F$34,$B$41,FALSE))</f>
      </c>
    </row>
    <row r="45" spans="3:69" s="273" customFormat="1" ht="20.25" customHeight="1">
      <c r="C45" s="353"/>
      <c r="D45" s="354" t="str">
        <f>PairingList!C18</f>
        <v>×</v>
      </c>
      <c r="E45" s="295">
        <f>PairingList!D18</f>
        <v>0</v>
      </c>
      <c r="F45" s="355" t="str">
        <f>PairingList!E18</f>
        <v>○</v>
      </c>
      <c r="G45" s="354" t="str">
        <f>PairingList!F18</f>
        <v>×</v>
      </c>
      <c r="H45" s="295">
        <f>PairingList!G18</f>
        <v>0</v>
      </c>
      <c r="I45" s="355" t="str">
        <f>PairingList!H18</f>
        <v>○</v>
      </c>
      <c r="J45" s="354" t="str">
        <f>PairingList!I18</f>
        <v>○</v>
      </c>
      <c r="K45" s="295">
        <f>PairingList!J18</f>
        <v>0</v>
      </c>
      <c r="L45" s="355" t="str">
        <f>PairingList!K18</f>
        <v>×</v>
      </c>
      <c r="M45" s="354">
        <f>PairingList!L18</f>
        <v>0</v>
      </c>
      <c r="N45" s="295">
        <f>PairingList!M18</f>
        <v>0</v>
      </c>
      <c r="O45" s="355">
        <f>PairingList!N18</f>
        <v>0</v>
      </c>
      <c r="P45" s="354">
        <f>PairingList!O18</f>
        <v>0</v>
      </c>
      <c r="Q45" s="295">
        <f>PairingList!P18</f>
        <v>0</v>
      </c>
      <c r="R45" s="355">
        <f>PairingList!Q18</f>
        <v>0</v>
      </c>
      <c r="S45" s="354">
        <f>PairingList!C28</f>
        <v>0</v>
      </c>
      <c r="T45" s="295">
        <f>PairingList!D28</f>
        <v>0</v>
      </c>
      <c r="U45" s="355">
        <f>PairingList!E28</f>
        <v>0</v>
      </c>
      <c r="V45" s="354">
        <f>PairingList!F28</f>
        <v>0</v>
      </c>
      <c r="W45" s="295">
        <f>PairingList!G28</f>
        <v>0</v>
      </c>
      <c r="X45" s="355">
        <f>PairingList!H28</f>
        <v>0</v>
      </c>
      <c r="Y45" s="354">
        <f>PairingList!I28</f>
        <v>0</v>
      </c>
      <c r="Z45" s="295">
        <f>PairingList!J28</f>
        <v>0</v>
      </c>
      <c r="AA45" s="355">
        <f>PairingList!K28</f>
        <v>0</v>
      </c>
      <c r="AB45" s="354">
        <f>PairingList!L28</f>
        <v>0</v>
      </c>
      <c r="AC45" s="295">
        <f>PairingList!M28</f>
        <v>0</v>
      </c>
      <c r="AD45" s="355">
        <f>PairingList!N28</f>
        <v>0</v>
      </c>
      <c r="AE45" s="354">
        <f>PairingList!O28</f>
        <v>0</v>
      </c>
      <c r="AF45" s="295">
        <f>PairingList!P28</f>
        <v>0</v>
      </c>
      <c r="AG45" s="355">
        <f>PairingList!Q28</f>
        <v>0</v>
      </c>
      <c r="AH45" s="354">
        <f>PairingList!AG18</f>
        <v>0</v>
      </c>
      <c r="AI45" s="295">
        <f>PairingList!AH18</f>
        <v>0</v>
      </c>
      <c r="AJ45" s="355">
        <f>PairingList!AI18</f>
        <v>0</v>
      </c>
      <c r="AK45" s="354">
        <f>PairingList!AJ18</f>
        <v>0</v>
      </c>
      <c r="AL45" s="295">
        <f>PairingList!AK18</f>
        <v>0</v>
      </c>
      <c r="AM45" s="355">
        <f>PairingList!AL18</f>
        <v>0</v>
      </c>
      <c r="AN45" s="354">
        <f>PairingList!AM18</f>
        <v>0</v>
      </c>
      <c r="AO45" s="295">
        <f>PairingList!AN18</f>
        <v>0</v>
      </c>
      <c r="AP45" s="355">
        <f>PairingList!AO18</f>
        <v>0</v>
      </c>
      <c r="AQ45" s="354">
        <f>PairingList!AP18</f>
        <v>0</v>
      </c>
      <c r="AR45" s="295">
        <f>PairingList!AQ18</f>
        <v>0</v>
      </c>
      <c r="AS45" s="355">
        <f>PairingList!AR18</f>
        <v>0</v>
      </c>
      <c r="AT45" s="354">
        <f>PairingList!AS18</f>
        <v>0</v>
      </c>
      <c r="AU45" s="295">
        <f>PairingList!AT18</f>
        <v>0</v>
      </c>
      <c r="AV45" s="355">
        <f>PairingList!AU18</f>
        <v>0</v>
      </c>
      <c r="AW45" s="354">
        <f>PairingList!AV18</f>
        <v>0</v>
      </c>
      <c r="AX45" s="295">
        <f>PairingList!AW18</f>
        <v>0</v>
      </c>
      <c r="AY45" s="355">
        <f>PairingList!AX18</f>
        <v>0</v>
      </c>
      <c r="AZ45" s="354">
        <f>PairingList!AY18</f>
        <v>0</v>
      </c>
      <c r="BA45" s="295">
        <f>PairingList!AZ18</f>
        <v>0</v>
      </c>
      <c r="BB45" s="355">
        <f>PairingList!BA18</f>
        <v>0</v>
      </c>
      <c r="BC45" s="354">
        <f>PairingList!BB18</f>
        <v>0</v>
      </c>
      <c r="BD45" s="295">
        <f>PairingList!BC18</f>
        <v>0</v>
      </c>
      <c r="BE45" s="355">
        <f>PairingList!BD18</f>
        <v>0</v>
      </c>
      <c r="BF45" s="354">
        <f>PairingList!BE18</f>
        <v>0</v>
      </c>
      <c r="BG45" s="295">
        <f>PairingList!BF18</f>
        <v>0</v>
      </c>
      <c r="BH45" s="355">
        <f>PairingList!BG18</f>
        <v>0</v>
      </c>
      <c r="BI45" s="354">
        <f>PairingList!BH18</f>
        <v>0</v>
      </c>
      <c r="BJ45" s="295">
        <f>PairingList!BI18</f>
        <v>0</v>
      </c>
      <c r="BK45" s="355">
        <f>PairingList!BJ18</f>
        <v>0</v>
      </c>
      <c r="BL45" s="354">
        <f>PairingList!BK18</f>
        <v>0</v>
      </c>
      <c r="BM45" s="295">
        <f>PairingList!BL18</f>
        <v>0</v>
      </c>
      <c r="BN45" s="355">
        <f>PairingList!BM18</f>
        <v>0</v>
      </c>
      <c r="BO45" s="354">
        <f>PairingList!BN18</f>
        <v>0</v>
      </c>
      <c r="BP45" s="295">
        <f>PairingList!BO18</f>
        <v>0</v>
      </c>
      <c r="BQ45" s="355">
        <f>PairingList!BP18</f>
        <v>0</v>
      </c>
    </row>
    <row r="46" spans="3:69" s="273" customFormat="1" ht="20.25" customHeight="1">
      <c r="C46" s="352">
        <v>3</v>
      </c>
      <c r="D46" s="288" t="str">
        <f>IF(D34=0,"",VLOOKUP(D34,Result!$A$23:$F$34,$B$41,FALSE))</f>
        <v>Wat</v>
      </c>
      <c r="E46" s="288" t="str">
        <f>IF(Number!E34="","",Number!E34)</f>
        <v>－</v>
      </c>
      <c r="F46" s="289" t="str">
        <f>IF(F34=0,"",VLOOKUP(F34,Result!$A$23:$F$34,$B$41,FALSE))</f>
        <v>Mak</v>
      </c>
      <c r="G46" s="288" t="str">
        <f>IF(G34=0,"",VLOOKUP(G34,Result!$A$23:$F$34,$B$41,FALSE))</f>
        <v>Hid</v>
      </c>
      <c r="H46" s="288" t="str">
        <f>IF(Number!H34="","",Number!H34)</f>
        <v>－</v>
      </c>
      <c r="I46" s="289" t="str">
        <f>IF(I34=0,"",VLOOKUP(I34,Result!$A$23:$F$34,$B$41,FALSE))</f>
        <v>Wat</v>
      </c>
      <c r="J46" s="288" t="str">
        <f>IF(J34=0,"",VLOOKUP(J34,Result!$A$23:$F$34,$B$41,FALSE))</f>
        <v>Hid</v>
      </c>
      <c r="K46" s="288" t="str">
        <f>IF(Number!K34="","",Number!K34)</f>
        <v>－</v>
      </c>
      <c r="L46" s="289" t="str">
        <f>IF(L34=0,"",VLOOKUP(L34,Result!$A$23:$F$34,$B$41,FALSE))</f>
        <v>Yuk</v>
      </c>
      <c r="M46" s="288" t="str">
        <f>IF(M34=0,"",VLOOKUP(M34,Result!$A$23:$F$34,$B$41,FALSE))</f>
        <v>Mak</v>
      </c>
      <c r="N46" s="288" t="str">
        <f>IF(Number!N34="","",Number!N34)</f>
        <v>－</v>
      </c>
      <c r="O46" s="289" t="str">
        <f>IF(O34=0,"",VLOOKUP(O34,Result!$A$23:$F$34,$B$41,FALSE))</f>
        <v>Nat</v>
      </c>
      <c r="P46" s="288" t="str">
        <f>IF(P34=0,"",VLOOKUP(P34,Result!$A$23:$F$34,$B$41,FALSE))</f>
        <v>Nat</v>
      </c>
      <c r="Q46" s="288" t="str">
        <f>IF(Number!Q34="","",Number!Q34)</f>
        <v>－</v>
      </c>
      <c r="R46" s="289" t="str">
        <f>IF(R34=0,"",VLOOKUP(R34,Result!$A$23:$F$34,$B$41,FALSE))</f>
        <v>Shu</v>
      </c>
      <c r="S46" s="288" t="str">
        <f>IF(S34=0,"",VLOOKUP(S34,Result!$A$23:$F$34,$B$41,FALSE))</f>
        <v>Mak</v>
      </c>
      <c r="T46" s="288" t="str">
        <f>IF(Number!T34="","",Number!T34)</f>
        <v>－</v>
      </c>
      <c r="U46" s="289" t="str">
        <f>IF(U34=0,"",VLOOKUP(U34,Result!$A$23:$F$34,$B$41,FALSE))</f>
        <v>Hid</v>
      </c>
      <c r="V46" s="288" t="str">
        <f>IF(V34=0,"",VLOOKUP(V34,Result!$A$23:$F$34,$B$41,FALSE))</f>
        <v>Hid</v>
      </c>
      <c r="W46" s="288" t="str">
        <f>IF(Number!W34="","",Number!W34)</f>
        <v>－</v>
      </c>
      <c r="X46" s="289" t="str">
        <f>IF(X34=0,"",VLOOKUP(X34,Result!$A$23:$F$34,$B$41,FALSE))</f>
        <v>Nat</v>
      </c>
      <c r="Y46" s="288">
        <f>IF(Y34=0,"",VLOOKUP(Y34,Result!$A$23:$F$34,$B$41,FALSE))</f>
      </c>
      <c r="Z46" s="288">
        <f>IF(Number!Z34="","",Number!Z34)</f>
      </c>
      <c r="AA46" s="289">
        <f>IF(AA34=0,"",VLOOKUP(AA34,Result!$A$23:$F$34,$B$41,FALSE))</f>
      </c>
      <c r="AB46" s="288">
        <f>IF(AB34=0,"",VLOOKUP(AB34,Result!$A$23:$F$34,$B$41,FALSE))</f>
      </c>
      <c r="AC46" s="288">
        <f>IF(Number!AC34="","",Number!AC34)</f>
      </c>
      <c r="AD46" s="289">
        <f>IF(AD34=0,"",VLOOKUP(AD34,Result!$A$23:$F$34,$B$41,FALSE))</f>
      </c>
      <c r="AE46" s="288" t="str">
        <f>IF(AE34=0,"",VLOOKUP(AE34,Result!$A$23:$F$34,$B$41,FALSE))</f>
        <v>Wat</v>
      </c>
      <c r="AF46" s="288" t="str">
        <f>IF(Number!AF34="","",Number!AF34)</f>
        <v>－</v>
      </c>
      <c r="AG46" s="289" t="str">
        <f>IF(AG34=0,"",VLOOKUP(AG34,Result!$A$23:$F$34,$B$41,FALSE))</f>
        <v>Eii</v>
      </c>
      <c r="AH46" s="288">
        <f>IF(AH34=0,"",VLOOKUP(AH34,Result!$A$23:$F$34,$B$41,FALSE))</f>
      </c>
      <c r="AI46" s="288">
        <f>IF(Number!AI34="","",Number!AI34)</f>
      </c>
      <c r="AJ46" s="289">
        <f>IF(AJ34=0,"",VLOOKUP(AJ34,Result!$A$23:$F$34,$B$41,FALSE))</f>
      </c>
      <c r="AK46" s="288">
        <f>IF(AK34=0,"",VLOOKUP(AK34,Result!$A$23:$F$34,$B$41,FALSE))</f>
      </c>
      <c r="AL46" s="288">
        <f>IF(Number!AL34="","",Number!AL34)</f>
      </c>
      <c r="AM46" s="289">
        <f>IF(AM34=0,"",VLOOKUP(AM34,Result!$A$23:$F$34,$B$41,FALSE))</f>
      </c>
      <c r="AN46" s="288">
        <f>IF(AN34=0,"",VLOOKUP(AN34,Result!$A$23:$F$34,$B$41,FALSE))</f>
      </c>
      <c r="AO46" s="288">
        <f>IF(Number!AO34="","",Number!AO34)</f>
      </c>
      <c r="AP46" s="289">
        <f>IF(AP34=0,"",VLOOKUP(AP34,Result!$A$23:$F$34,$B$41,FALSE))</f>
      </c>
      <c r="AQ46" s="288">
        <f>IF(AQ34=0,"",VLOOKUP(AQ34,Result!$A$23:$F$34,$B$41,FALSE))</f>
      </c>
      <c r="AR46" s="288">
        <f>IF(Number!AR34="","",Number!AR34)</f>
      </c>
      <c r="AS46" s="289">
        <f>IF(AS34=0,"",VLOOKUP(AS34,Result!$A$23:$F$34,$B$41,FALSE))</f>
      </c>
      <c r="AT46" s="288">
        <f>IF(AT34=0,"",VLOOKUP(AT34,Result!$A$23:$F$34,$B$41,FALSE))</f>
      </c>
      <c r="AU46" s="288">
        <f>IF(Number!AU34="","",Number!AU34)</f>
      </c>
      <c r="AV46" s="289">
        <f>IF(AV34=0,"",VLOOKUP(AV34,Result!$A$23:$F$34,$B$41,FALSE))</f>
      </c>
      <c r="AW46" s="288">
        <f>IF(AW34=0,"",VLOOKUP(AW34,Result!$A$23:$F$34,$B$41,FALSE))</f>
      </c>
      <c r="AX46" s="288">
        <f>IF(Number!AX34="","",Number!AX34)</f>
      </c>
      <c r="AY46" s="289">
        <f>IF(AY34=0,"",VLOOKUP(AY34,Result!$A$23:$F$34,$B$41,FALSE))</f>
      </c>
      <c r="AZ46" s="288">
        <f>IF(AZ34=0,"",VLOOKUP(AZ34,Result!$A$23:$F$34,$B$41,FALSE))</f>
      </c>
      <c r="BA46" s="288">
        <f>IF(Number!BA34="","",Number!BA34)</f>
      </c>
      <c r="BB46" s="289">
        <f>IF(BB34=0,"",VLOOKUP(BB34,Result!$A$23:$F$34,$B$41,FALSE))</f>
      </c>
      <c r="BC46" s="288">
        <f>IF(BC34=0,"",VLOOKUP(BC34,Result!$A$23:$F$34,$B$41,FALSE))</f>
      </c>
      <c r="BD46" s="288">
        <f>IF(Number!BD34="","",Number!BD34)</f>
      </c>
      <c r="BE46" s="289">
        <f>IF(BE34=0,"",VLOOKUP(BE34,Result!$A$23:$F$34,$B$41,FALSE))</f>
      </c>
      <c r="BF46" s="288">
        <f>IF(BF34=0,"",VLOOKUP(BF34,Result!$A$23:$F$34,$B$41,FALSE))</f>
      </c>
      <c r="BG46" s="288">
        <f>IF(Number!BG34="","",Number!BG34)</f>
      </c>
      <c r="BH46" s="289">
        <f>IF(BH34=0,"",VLOOKUP(BH34,Result!$A$23:$F$34,$B$41,FALSE))</f>
      </c>
      <c r="BI46" s="288">
        <f>IF(BI34=0,"",VLOOKUP(BI34,Result!$A$23:$F$34,$B$41,FALSE))</f>
      </c>
      <c r="BJ46" s="288">
        <f>IF(Number!BJ34="","",Number!BJ34)</f>
      </c>
      <c r="BK46" s="289">
        <f>IF(BK34=0,"",VLOOKUP(BK34,Result!$A$23:$F$34,$B$41,FALSE))</f>
      </c>
      <c r="BL46" s="288">
        <f>IF(BL34=0,"",VLOOKUP(BL34,Result!$A$23:$F$34,$B$41,FALSE))</f>
      </c>
      <c r="BM46" s="288">
        <f>IF(Number!BM34="","",Number!BM34)</f>
      </c>
      <c r="BN46" s="289">
        <f>IF(BN34=0,"",VLOOKUP(BN34,Result!$A$23:$F$34,$B$41,FALSE))</f>
      </c>
      <c r="BO46" s="288">
        <f>IF(BO34=0,"",VLOOKUP(BO34,Result!$A$23:$F$34,$B$41,FALSE))</f>
      </c>
      <c r="BP46" s="288">
        <f>IF(Number!BP34="","",Number!BP34)</f>
      </c>
      <c r="BQ46" s="289">
        <f>IF(BQ34=0,"",VLOOKUP(BQ34,Result!$A$23:$F$34,$B$41,FALSE))</f>
      </c>
    </row>
    <row r="47" spans="3:69" s="273" customFormat="1" ht="20.25" customHeight="1">
      <c r="C47" s="356"/>
      <c r="D47" s="354" t="str">
        <f>PairingList!C20</f>
        <v>○</v>
      </c>
      <c r="E47" s="295">
        <f>PairingList!D20</f>
        <v>0</v>
      </c>
      <c r="F47" s="355" t="str">
        <f>PairingList!E20</f>
        <v>×</v>
      </c>
      <c r="G47" s="354" t="str">
        <f>PairingList!F20</f>
        <v>×</v>
      </c>
      <c r="H47" s="295">
        <f>PairingList!G20</f>
        <v>0</v>
      </c>
      <c r="I47" s="355" t="str">
        <f>PairingList!H20</f>
        <v>○</v>
      </c>
      <c r="J47" s="354" t="str">
        <f>PairingList!I20</f>
        <v>×</v>
      </c>
      <c r="K47" s="295">
        <f>PairingList!J20</f>
        <v>0</v>
      </c>
      <c r="L47" s="355" t="str">
        <f>PairingList!K20</f>
        <v>○</v>
      </c>
      <c r="M47" s="354">
        <f>PairingList!L20</f>
        <v>0</v>
      </c>
      <c r="N47" s="295">
        <f>PairingList!M20</f>
        <v>0</v>
      </c>
      <c r="O47" s="355">
        <f>PairingList!N20</f>
        <v>0</v>
      </c>
      <c r="P47" s="354">
        <f>PairingList!O20</f>
        <v>0</v>
      </c>
      <c r="Q47" s="295">
        <f>PairingList!P20</f>
        <v>0</v>
      </c>
      <c r="R47" s="355">
        <f>PairingList!Q20</f>
        <v>0</v>
      </c>
      <c r="S47" s="354">
        <f>PairingList!C30</f>
        <v>0</v>
      </c>
      <c r="T47" s="295">
        <f>PairingList!D30</f>
        <v>0</v>
      </c>
      <c r="U47" s="355">
        <f>PairingList!E30</f>
        <v>0</v>
      </c>
      <c r="V47" s="354">
        <f>PairingList!F30</f>
        <v>0</v>
      </c>
      <c r="W47" s="295">
        <f>PairingList!G30</f>
        <v>0</v>
      </c>
      <c r="X47" s="355">
        <f>PairingList!H30</f>
        <v>0</v>
      </c>
      <c r="Y47" s="354">
        <f>PairingList!I30</f>
        <v>0</v>
      </c>
      <c r="Z47" s="295">
        <f>PairingList!J30</f>
        <v>0</v>
      </c>
      <c r="AA47" s="355">
        <f>PairingList!K30</f>
        <v>0</v>
      </c>
      <c r="AB47" s="354">
        <f>PairingList!L30</f>
        <v>0</v>
      </c>
      <c r="AC47" s="295">
        <f>PairingList!M30</f>
        <v>0</v>
      </c>
      <c r="AD47" s="355">
        <f>PairingList!N30</f>
        <v>0</v>
      </c>
      <c r="AE47" s="354">
        <f>PairingList!O30</f>
        <v>0</v>
      </c>
      <c r="AF47" s="295">
        <f>PairingList!P30</f>
        <v>0</v>
      </c>
      <c r="AG47" s="355">
        <f>PairingList!Q30</f>
        <v>0</v>
      </c>
      <c r="AH47" s="354">
        <f>PairingList!AG20</f>
        <v>0</v>
      </c>
      <c r="AI47" s="295">
        <f>PairingList!AH20</f>
        <v>0</v>
      </c>
      <c r="AJ47" s="355">
        <f>PairingList!AI20</f>
        <v>0</v>
      </c>
      <c r="AK47" s="354">
        <f>PairingList!AJ20</f>
        <v>0</v>
      </c>
      <c r="AL47" s="295">
        <f>PairingList!AK20</f>
        <v>0</v>
      </c>
      <c r="AM47" s="355">
        <f>PairingList!AL20</f>
        <v>0</v>
      </c>
      <c r="AN47" s="354">
        <f>PairingList!AM20</f>
        <v>0</v>
      </c>
      <c r="AO47" s="295">
        <f>PairingList!AN20</f>
        <v>0</v>
      </c>
      <c r="AP47" s="355">
        <f>PairingList!AO20</f>
        <v>0</v>
      </c>
      <c r="AQ47" s="354">
        <f>PairingList!AP20</f>
        <v>0</v>
      </c>
      <c r="AR47" s="295">
        <f>PairingList!AQ20</f>
        <v>0</v>
      </c>
      <c r="AS47" s="355">
        <f>PairingList!AR20</f>
        <v>0</v>
      </c>
      <c r="AT47" s="354">
        <f>PairingList!AS20</f>
        <v>0</v>
      </c>
      <c r="AU47" s="295">
        <f>PairingList!AT20</f>
        <v>0</v>
      </c>
      <c r="AV47" s="355">
        <f>PairingList!AU20</f>
        <v>0</v>
      </c>
      <c r="AW47" s="354">
        <f>PairingList!AV20</f>
        <v>0</v>
      </c>
      <c r="AX47" s="295">
        <f>PairingList!AW20</f>
        <v>0</v>
      </c>
      <c r="AY47" s="355">
        <f>PairingList!AX20</f>
        <v>0</v>
      </c>
      <c r="AZ47" s="354">
        <f>PairingList!AY20</f>
        <v>0</v>
      </c>
      <c r="BA47" s="295">
        <f>PairingList!AZ20</f>
        <v>0</v>
      </c>
      <c r="BB47" s="355">
        <f>PairingList!BA20</f>
        <v>0</v>
      </c>
      <c r="BC47" s="354">
        <f>PairingList!BB20</f>
        <v>0</v>
      </c>
      <c r="BD47" s="295">
        <f>PairingList!BC20</f>
        <v>0</v>
      </c>
      <c r="BE47" s="355">
        <f>PairingList!BD20</f>
        <v>0</v>
      </c>
      <c r="BF47" s="354">
        <f>PairingList!BE20</f>
        <v>0</v>
      </c>
      <c r="BG47" s="295">
        <f>PairingList!BF20</f>
        <v>0</v>
      </c>
      <c r="BH47" s="355">
        <f>PairingList!BG20</f>
        <v>0</v>
      </c>
      <c r="BI47" s="354">
        <f>PairingList!BH20</f>
        <v>0</v>
      </c>
      <c r="BJ47" s="295">
        <f>PairingList!BI20</f>
        <v>0</v>
      </c>
      <c r="BK47" s="355">
        <f>PairingList!BJ20</f>
        <v>0</v>
      </c>
      <c r="BL47" s="354">
        <f>PairingList!BK20</f>
        <v>0</v>
      </c>
      <c r="BM47" s="295">
        <f>PairingList!BL20</f>
        <v>0</v>
      </c>
      <c r="BN47" s="355">
        <f>PairingList!BM20</f>
        <v>0</v>
      </c>
      <c r="BO47" s="354">
        <f>PairingList!BN20</f>
        <v>0</v>
      </c>
      <c r="BP47" s="295">
        <f>PairingList!BO20</f>
        <v>0</v>
      </c>
      <c r="BQ47" s="355">
        <f>PairingList!BP20</f>
        <v>0</v>
      </c>
    </row>
    <row r="48" spans="3:69" s="273" customFormat="1" ht="20.25" customHeight="1">
      <c r="C48" s="374" t="s">
        <v>113</v>
      </c>
      <c r="D48" s="375" t="str">
        <f>IF(D36=0,"",VLOOKUP(D36,Result!$A$23:$F$34,$B$41,FALSE))</f>
        <v>Eii</v>
      </c>
      <c r="E48" s="291">
        <f>IF(Number!E36="","",Number!E36)</f>
      </c>
      <c r="F48" s="376">
        <f>IF(OR(F36=0,F36=""),"","("&amp;(VLOOKUP(F36,Result!$A$23:$F$34,$B$41,FALSE))&amp;")")</f>
      </c>
      <c r="G48" s="375" t="str">
        <f>IF(G36=0,"",VLOOKUP(G36,Result!$A$23:$F$34,$B$41,FALSE))</f>
        <v>Eii</v>
      </c>
      <c r="H48" s="291">
        <f>IF(Number!H36="","",Number!H36)</f>
      </c>
      <c r="I48" s="376">
        <f>IF(OR(I36=0,I36=""),"","("&amp;(VLOOKUP(I36,Result!$A$23:$F$34,$B$41,FALSE))&amp;")")</f>
      </c>
      <c r="J48" s="375" t="str">
        <f>IF(J36=0,"",VLOOKUP(J36,Result!$A$23:$F$34,$B$41,FALSE))</f>
        <v>Eii</v>
      </c>
      <c r="K48" s="291" t="str">
        <f>IF(Number!K36="","",Number!K36)</f>
        <v> →</v>
      </c>
      <c r="L48" s="376" t="str">
        <f>IF(OR(L36=0,L36=""),"","("&amp;(VLOOKUP(L36,Result!$A$23:$F$34,$B$41,FALSE))&amp;")")</f>
        <v>(Hid)</v>
      </c>
      <c r="M48" s="375" t="str">
        <f>IF(M36=0,"",VLOOKUP(M36,Result!$A$23:$F$34,$B$41,FALSE))</f>
        <v>Hid</v>
      </c>
      <c r="N48" s="291">
        <f>IF(Number!N36="","",Number!N36)</f>
      </c>
      <c r="O48" s="377">
        <f>IF(OR(O36=0,O36=""),"","("&amp;(VLOOKUP(O36,Result!$A$23:$F$34,$B$41,FALSE))&amp;")")</f>
      </c>
      <c r="P48" s="343" t="str">
        <f>IF(P36=0,"",VLOOKUP(P36,Result!$A$23:$F$34,$B$41,FALSE))</f>
        <v>Hid</v>
      </c>
      <c r="Q48" s="291" t="str">
        <f>IF(Number!Q36="","",Number!Q36)</f>
        <v> →</v>
      </c>
      <c r="R48" s="339" t="str">
        <f>IF(OR(R36=0,R36=""),"","("&amp;(VLOOKUP(R36,Result!$A$23:$F$34,$B$41,FALSE))&amp;")")</f>
        <v>(Wat)</v>
      </c>
      <c r="S48" s="375" t="str">
        <f>IF(S36=0,"",VLOOKUP(S36,Result!$A$23:$F$34,$B$41,FALSE))</f>
        <v>Wat</v>
      </c>
      <c r="T48" s="291" t="str">
        <f>IF(Number!T36="","",Number!T36)</f>
        <v> →</v>
      </c>
      <c r="U48" s="376" t="str">
        <f>IF(OR(U36=0,U36=""),"","("&amp;(VLOOKUP(U36,Result!$A$23:$F$34,$B$41,FALSE))&amp;")")</f>
        <v>(Yuk)</v>
      </c>
      <c r="V48" s="375" t="str">
        <f>IF(V36=0,"",VLOOKUP(V36,Result!$A$23:$F$34,$B$41,FALSE))</f>
        <v>Yuk</v>
      </c>
      <c r="W48" s="291">
        <f>IF(Number!W36="","",Number!W36)</f>
      </c>
      <c r="X48" s="376">
        <f>IF(OR(X36=0,X36=""),"","("&amp;(VLOOKUP(X36,Result!$A$23:$F$34,$B$41,FALSE))&amp;")")</f>
      </c>
      <c r="Y48" s="343" t="str">
        <f>IF(Y36=0,"",VLOOKUP(Y36,Result!$A$23:$F$34,$B$41,FALSE))</f>
        <v>Yuk</v>
      </c>
      <c r="Z48" s="291">
        <f>IF(Number!Z36="","",Number!Z36)</f>
      </c>
      <c r="AA48" s="339">
        <f>IF(OR(AA36=0,AA36=""),"","("&amp;(VLOOKUP(AA36,Result!$A$23:$F$34,$B$41,FALSE))&amp;")")</f>
      </c>
      <c r="AB48" s="343" t="str">
        <f>IF(AB36=0,"",VLOOKUP(AB36,Result!$A$23:$F$34,$B$41,FALSE))</f>
        <v>Yuk</v>
      </c>
      <c r="AC48" s="291" t="str">
        <f>IF(Number!AC36="","",Number!AC36)</f>
        <v> →</v>
      </c>
      <c r="AD48" s="339" t="str">
        <f>IF(OR(AD36=0,AD36=""),"","("&amp;(VLOOKUP(AD36,Result!$A$23:$F$34,$B$41,FALSE))&amp;")")</f>
        <v>(Hid)</v>
      </c>
      <c r="AE48" s="343" t="str">
        <f>IF(AE36=0,"",VLOOKUP(AE36,Result!$A$23:$F$34,$B$41,FALSE))</f>
        <v>Hid</v>
      </c>
      <c r="AF48" s="291">
        <f>IF(Number!AF36="","",Number!AF36)</f>
      </c>
      <c r="AG48" s="339">
        <f>IF(OR(AG36=0,AG36=""),"","("&amp;(VLOOKUP(AG36,Result!$A$23:$F$34,$B$41,FALSE))&amp;")")</f>
      </c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</row>
    <row r="49" spans="3:69" s="273" customFormat="1" ht="20.25" customHeight="1">
      <c r="C49" s="378" t="s">
        <v>124</v>
      </c>
      <c r="D49" s="379" t="str">
        <f>IF(D37=0,"",VLOOKUP(D37,Result!$A$23:$F$34,$B$41,FALSE))</f>
        <v>Shu</v>
      </c>
      <c r="E49" s="380">
        <f>IF(Number!E37="","",Number!E37)</f>
      </c>
      <c r="F49" s="381">
        <f>IF(OR(F37=0,F37=""),"","("&amp;(VLOOKUP(F37,Result!$A$23:$F$34,$B$41,FALSE))&amp;")")</f>
      </c>
      <c r="G49" s="379" t="str">
        <f>IF(G37=0,"",VLOOKUP(G37,Result!$A$23:$F$34,$B$41,FALSE))</f>
        <v>Shu</v>
      </c>
      <c r="H49" s="380">
        <f>IF(Number!H37="","",Number!H37)</f>
      </c>
      <c r="I49" s="381">
        <f>IF(OR(I37=0,I37=""),"","("&amp;(VLOOKUP(I37,Result!$A$23:$F$34,$B$41,FALSE))&amp;")")</f>
      </c>
      <c r="J49" s="379" t="str">
        <f>IF(J37=0,"",VLOOKUP(J37,Result!$A$23:$F$34,$B$41,FALSE))</f>
        <v>Shu</v>
      </c>
      <c r="K49" s="380" t="str">
        <f>IF(Number!K37="","",Number!K37)</f>
        <v> →</v>
      </c>
      <c r="L49" s="381" t="str">
        <f>IF(OR(L37=0,L37=""),"","("&amp;(VLOOKUP(L37,Result!$A$23:$F$34,$B$41,FALSE))&amp;")")</f>
        <v>(Ura)</v>
      </c>
      <c r="M49" s="379" t="str">
        <f>IF(M37=0,"",VLOOKUP(M37,Result!$A$23:$F$34,$B$41,FALSE))</f>
        <v>Ura</v>
      </c>
      <c r="N49" s="380">
        <f>IF(Number!N37="","",Number!N37)</f>
      </c>
      <c r="O49" s="382">
        <f>IF(OR(O37=0,O37=""),"","("&amp;(VLOOKUP(O37,Result!$A$23:$F$34,$B$41,FALSE))&amp;")")</f>
      </c>
      <c r="P49" s="317" t="str">
        <f>IF(P37=0,"",VLOOKUP(P37,Result!$A$23:$F$34,$B$41,FALSE))</f>
        <v>Ura</v>
      </c>
      <c r="Q49" s="318">
        <f>IF(Number!Q37="","",Number!Q37)</f>
      </c>
      <c r="R49" s="319">
        <f>IF(OR(R37=0,R37=""),"","("&amp;(VLOOKUP(R37,Result!$A$23:$F$34,$B$41,FALSE))&amp;")")</f>
      </c>
      <c r="S49" s="383" t="str">
        <f>IF(S37=0,"",VLOOKUP(S37,Result!$A$23:$F$34,$B$41,FALSE))</f>
        <v>Ura</v>
      </c>
      <c r="T49" s="318" t="str">
        <f>IF(Number!T37="","",Number!T37)</f>
        <v> →</v>
      </c>
      <c r="U49" s="384" t="str">
        <f>IF(OR(U37=0,U37=""),"","("&amp;(VLOOKUP(U37,Result!$A$23:$F$34,$B$41,FALSE))&amp;")")</f>
        <v>(Mak)</v>
      </c>
      <c r="V49" s="383" t="str">
        <f>IF(V37=0,"",VLOOKUP(V37,Result!$A$23:$F$34,$B$41,FALSE))</f>
        <v>Mak</v>
      </c>
      <c r="W49" s="318">
        <f>IF(Number!W37="","",Number!W37)</f>
      </c>
      <c r="X49" s="384">
        <f>IF(OR(X37=0,X37=""),"","("&amp;(VLOOKUP(X37,Result!$A$23:$F$34,$B$41,FALSE))&amp;")")</f>
      </c>
      <c r="Y49" s="317" t="str">
        <f>IF(Y37=0,"",VLOOKUP(Y37,Result!$A$23:$F$34,$B$41,FALSE))</f>
        <v>Mak</v>
      </c>
      <c r="Z49" s="318">
        <f>IF(Number!Z37="","",Number!Z37)</f>
      </c>
      <c r="AA49" s="319">
        <f>IF(OR(AA37=0,AA37=""),"","("&amp;(VLOOKUP(AA37,Result!$A$23:$F$34,$B$41,FALSE))&amp;")")</f>
      </c>
      <c r="AB49" s="317" t="str">
        <f>IF(AB37=0,"",VLOOKUP(AB37,Result!$A$23:$F$34,$B$41,FALSE))</f>
        <v>Mak</v>
      </c>
      <c r="AC49" s="318" t="str">
        <f>IF(Number!AC37="","",Number!AC37)</f>
        <v> →</v>
      </c>
      <c r="AD49" s="319">
        <f>IF(OR(AD37=0,AD37=""),"","("&amp;(VLOOKUP(AD37,Result!$A$23:$F$34,$B$41,FALSE))&amp;")")</f>
      </c>
      <c r="AE49" s="317" t="str">
        <f>IF(AE37=0,"",VLOOKUP(AE37,Result!$A$23:$F$34,$B$41,FALSE))</f>
        <v>Nat</v>
      </c>
      <c r="AF49" s="318">
        <f>IF(Number!AF37="","",Number!AF37)</f>
      </c>
      <c r="AG49" s="319">
        <f>IF(OR(AG37=0,AG37=""),"","("&amp;(VLOOKUP(AG37,Result!$A$23:$F$34,$B$41,FALSE))&amp;")")</f>
      </c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</row>
    <row r="50" spans="3:69" s="273" customFormat="1" ht="20.25" customHeight="1">
      <c r="C50" s="283"/>
      <c r="D50" s="338"/>
      <c r="E50" s="291"/>
      <c r="F50" s="377"/>
      <c r="G50" s="338"/>
      <c r="H50" s="291"/>
      <c r="I50" s="377"/>
      <c r="J50" s="338"/>
      <c r="K50" s="291"/>
      <c r="L50" s="377"/>
      <c r="M50" s="338"/>
      <c r="N50" s="291"/>
      <c r="O50" s="377"/>
      <c r="P50" s="338"/>
      <c r="Q50" s="291"/>
      <c r="R50" s="377"/>
      <c r="S50" s="338"/>
      <c r="T50" s="291"/>
      <c r="U50" s="377"/>
      <c r="V50" s="338"/>
      <c r="W50" s="291"/>
      <c r="X50" s="377"/>
      <c r="Y50" s="343" t="str">
        <f>IF(Y38=0,"",VLOOKUP(Y38,Result!$A$23:$F$34,$B$41,FALSE))</f>
        <v>Wat</v>
      </c>
      <c r="Z50" s="291">
        <f>IF(Number!Z38="","",Number!Z38)</f>
      </c>
      <c r="AA50" s="339">
        <f>IF(OR(AA38=0,AA38=""),"","("&amp;(VLOOKUP(AA38,Result!$A$23:$F$34,$B$41,FALSE))&amp;")")</f>
      </c>
      <c r="AB50" s="343" t="str">
        <f>IF(AB38=0,"",VLOOKUP(AB38,Result!$A$23:$F$34,$B$41,FALSE))</f>
        <v>Wat</v>
      </c>
      <c r="AC50" s="291" t="str">
        <f>IF(Number!AC38="","",Number!AC38)</f>
        <v> →</v>
      </c>
      <c r="AD50" s="339">
        <f>IF(OR(AD38=0,AD38=""),"","("&amp;(VLOOKUP(AD38,Result!$A$23:$F$34,$B$41,FALSE))&amp;")")</f>
      </c>
      <c r="AE50" s="338"/>
      <c r="AF50" s="291"/>
      <c r="AG50" s="377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</row>
    <row r="51" spans="3:69" s="273" customFormat="1" ht="20.25" customHeight="1">
      <c r="C51" s="283"/>
      <c r="D51" s="338"/>
      <c r="E51" s="291"/>
      <c r="F51" s="377"/>
      <c r="G51" s="338"/>
      <c r="H51" s="291"/>
      <c r="I51" s="377"/>
      <c r="J51" s="338"/>
      <c r="K51" s="291"/>
      <c r="L51" s="377"/>
      <c r="M51" s="338"/>
      <c r="N51" s="291"/>
      <c r="O51" s="377"/>
      <c r="P51" s="338"/>
      <c r="Q51" s="291"/>
      <c r="R51" s="377"/>
      <c r="S51" s="338"/>
      <c r="T51" s="291"/>
      <c r="U51" s="377"/>
      <c r="V51" s="338"/>
      <c r="W51" s="291"/>
      <c r="X51" s="377"/>
      <c r="Y51" s="317" t="str">
        <f>IF(Y39=0,"",VLOOKUP(Y39,Result!$A$23:$F$34,$B$41,FALSE))</f>
        <v>Nat</v>
      </c>
      <c r="Z51" s="318">
        <f>IF(Number!Z39="","",Number!Z39)</f>
      </c>
      <c r="AA51" s="319">
        <f>IF(OR(AA39=0,AA39=""),"","("&amp;(VLOOKUP(AA39,Result!$A$23:$F$34,$B$41,FALSE))&amp;")")</f>
      </c>
      <c r="AB51" s="317" t="str">
        <f>IF(AB39=0,"",VLOOKUP(AB39,Result!$A$23:$F$34,$B$41,FALSE))</f>
        <v>Nat</v>
      </c>
      <c r="AC51" s="318">
        <f>IF(Number!AC39="","",Number!AC39)</f>
      </c>
      <c r="AD51" s="319">
        <f>IF(OR(AD39=0,AD39=""),"","("&amp;(VLOOKUP(AD39,Result!$A$23:$F$34,$B$41,FALSE))&amp;")")</f>
      </c>
      <c r="AE51" s="338"/>
      <c r="AF51" s="291"/>
      <c r="AG51" s="377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</row>
    <row r="52" spans="4:69" s="273" customFormat="1" ht="20.25" customHeight="1"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</row>
    <row r="53" spans="3:69" ht="20.25" customHeight="1">
      <c r="C53" s="363" t="s">
        <v>122</v>
      </c>
      <c r="D53" s="364" t="s">
        <v>108</v>
      </c>
      <c r="E53" s="365">
        <f>E29</f>
        <v>6</v>
      </c>
      <c r="F53" s="366" t="s">
        <v>109</v>
      </c>
      <c r="G53" s="276" t="s">
        <v>108</v>
      </c>
      <c r="H53" s="277">
        <f>E53+1</f>
        <v>7</v>
      </c>
      <c r="I53" s="279" t="s">
        <v>109</v>
      </c>
      <c r="J53" s="280" t="s">
        <v>108</v>
      </c>
      <c r="K53" s="277">
        <f>H53+1</f>
        <v>8</v>
      </c>
      <c r="L53" s="279" t="s">
        <v>109</v>
      </c>
      <c r="M53" s="280" t="s">
        <v>108</v>
      </c>
      <c r="N53" s="277">
        <f>K53+1</f>
        <v>9</v>
      </c>
      <c r="O53" s="279" t="s">
        <v>109</v>
      </c>
      <c r="P53" s="280" t="s">
        <v>108</v>
      </c>
      <c r="Q53" s="277">
        <f>N53+1</f>
        <v>10</v>
      </c>
      <c r="R53" s="279" t="s">
        <v>109</v>
      </c>
      <c r="S53" s="280" t="s">
        <v>108</v>
      </c>
      <c r="T53" s="277">
        <f>Q53+1</f>
        <v>11</v>
      </c>
      <c r="U53" s="279" t="s">
        <v>109</v>
      </c>
      <c r="V53" s="280" t="s">
        <v>108</v>
      </c>
      <c r="W53" s="277">
        <f>T53+1</f>
        <v>12</v>
      </c>
      <c r="X53" s="279" t="s">
        <v>109</v>
      </c>
      <c r="Y53" s="280" t="s">
        <v>108</v>
      </c>
      <c r="Z53" s="277">
        <f>W53+1</f>
        <v>13</v>
      </c>
      <c r="AA53" s="279" t="s">
        <v>109</v>
      </c>
      <c r="AB53" s="280" t="s">
        <v>108</v>
      </c>
      <c r="AC53" s="277">
        <f>Z53+1</f>
        <v>14</v>
      </c>
      <c r="AD53" s="279" t="s">
        <v>109</v>
      </c>
      <c r="AE53" s="280" t="s">
        <v>108</v>
      </c>
      <c r="AF53" s="277">
        <f>AC53+1</f>
        <v>15</v>
      </c>
      <c r="AG53" s="279" t="s">
        <v>109</v>
      </c>
      <c r="AH53" s="280" t="s">
        <v>108</v>
      </c>
      <c r="AI53" s="277">
        <f>AF53+1</f>
        <v>16</v>
      </c>
      <c r="AJ53" s="279" t="s">
        <v>109</v>
      </c>
      <c r="AK53" s="280" t="s">
        <v>108</v>
      </c>
      <c r="AL53" s="277">
        <f>AI53+1</f>
        <v>17</v>
      </c>
      <c r="AM53" s="279" t="s">
        <v>109</v>
      </c>
      <c r="AN53" s="280" t="s">
        <v>108</v>
      </c>
      <c r="AO53" s="277">
        <f>AL53+1</f>
        <v>18</v>
      </c>
      <c r="AP53" s="279" t="s">
        <v>109</v>
      </c>
      <c r="AQ53" s="280" t="s">
        <v>108</v>
      </c>
      <c r="AR53" s="277">
        <f>AO53+1</f>
        <v>19</v>
      </c>
      <c r="AS53" s="279" t="s">
        <v>109</v>
      </c>
      <c r="AT53" s="280" t="s">
        <v>108</v>
      </c>
      <c r="AU53" s="277">
        <f>AR53+1</f>
        <v>20</v>
      </c>
      <c r="AV53" s="279" t="s">
        <v>109</v>
      </c>
      <c r="AW53" s="280" t="s">
        <v>108</v>
      </c>
      <c r="AX53" s="277">
        <f>AU53+1</f>
        <v>21</v>
      </c>
      <c r="AY53" s="279" t="s">
        <v>109</v>
      </c>
      <c r="AZ53" s="280" t="s">
        <v>108</v>
      </c>
      <c r="BA53" s="277">
        <f>AX53+1</f>
        <v>22</v>
      </c>
      <c r="BB53" s="279" t="s">
        <v>109</v>
      </c>
      <c r="BC53" s="280" t="s">
        <v>108</v>
      </c>
      <c r="BD53" s="277">
        <f>BA53+1</f>
        <v>23</v>
      </c>
      <c r="BE53" s="279" t="s">
        <v>109</v>
      </c>
      <c r="BF53" s="280" t="s">
        <v>108</v>
      </c>
      <c r="BG53" s="277">
        <f>BD53+1</f>
        <v>24</v>
      </c>
      <c r="BH53" s="279" t="s">
        <v>109</v>
      </c>
      <c r="BI53" s="280" t="s">
        <v>108</v>
      </c>
      <c r="BJ53" s="277">
        <f>BG53+1</f>
        <v>25</v>
      </c>
      <c r="BK53" s="279" t="s">
        <v>109</v>
      </c>
      <c r="BL53" s="280" t="s">
        <v>108</v>
      </c>
      <c r="BM53" s="277">
        <f>BJ53+1</f>
        <v>26</v>
      </c>
      <c r="BN53" s="279" t="s">
        <v>109</v>
      </c>
      <c r="BO53" s="280" t="s">
        <v>108</v>
      </c>
      <c r="BP53" s="277">
        <f>BM53+1</f>
        <v>27</v>
      </c>
      <c r="BQ53" s="279" t="s">
        <v>109</v>
      </c>
    </row>
    <row r="54" spans="3:69" s="273" customFormat="1" ht="20.25" customHeight="1">
      <c r="C54" s="367">
        <v>1</v>
      </c>
      <c r="D54" s="306" t="str">
        <f>CONCATENATE(D42," - ",F42)</f>
        <v>Yuk - Nat</v>
      </c>
      <c r="E54" s="291"/>
      <c r="F54" s="368" t="str">
        <f>CONCATENATE(F42," - ",D42)</f>
        <v>Nat - Yuk</v>
      </c>
      <c r="G54" s="306" t="str">
        <f>CONCATENATE(G42," - ",I42)</f>
        <v>Ura - Nat</v>
      </c>
      <c r="H54" s="291"/>
      <c r="I54" s="368" t="str">
        <f>CONCATENATE(I42," - ",G42)</f>
        <v>Nat - Ura</v>
      </c>
      <c r="J54" s="306" t="str">
        <f>CONCATENATE(J42," - ",L42)</f>
        <v>Mak - Ura</v>
      </c>
      <c r="K54" s="291"/>
      <c r="L54" s="368" t="str">
        <f>CONCATENATE(L42," - ",J42)</f>
        <v>Ura - Mak</v>
      </c>
      <c r="M54" s="306" t="str">
        <f>CONCATENATE(M42," - ",O42)</f>
        <v>Yuk - Eii</v>
      </c>
      <c r="N54" s="291"/>
      <c r="O54" s="368" t="str">
        <f>CONCATENATE(O42," - ",M42)</f>
        <v>Eii - Yuk</v>
      </c>
      <c r="P54" s="306" t="str">
        <f>CONCATENATE(P42," - ",R42)</f>
        <v>Yuk - Wat</v>
      </c>
      <c r="Q54" s="291"/>
      <c r="R54" s="368" t="str">
        <f>CONCATENATE(R42," - ",P42)</f>
        <v>Wat - Yuk</v>
      </c>
      <c r="S54" s="306" t="str">
        <f>CONCATENATE(S42," - ",U42)</f>
        <v>Shu - Yuk</v>
      </c>
      <c r="T54" s="291"/>
      <c r="U54" s="368" t="str">
        <f>CONCATENATE(U42," - ",S42)</f>
        <v>Yuk - Shu</v>
      </c>
      <c r="V54" s="306" t="str">
        <f>CONCATENATE(V42," - ",X42)</f>
        <v>Eii - Shu</v>
      </c>
      <c r="W54" s="291"/>
      <c r="X54" s="368" t="str">
        <f>CONCATENATE(X42," - ",V42)</f>
        <v>Shu - Eii</v>
      </c>
      <c r="Y54" s="306" t="str">
        <f>CONCATENATE(Y42," - ",AA42)</f>
        <v>Shu - Ura</v>
      </c>
      <c r="Z54" s="291"/>
      <c r="AA54" s="368" t="str">
        <f>CONCATENATE(AA42," - ",Y42)</f>
        <v>Ura - Shu</v>
      </c>
      <c r="AB54" s="306" t="str">
        <f>CONCATENATE(AB42," - ",AD42)</f>
        <v>Ura - Eii</v>
      </c>
      <c r="AC54" s="291"/>
      <c r="AD54" s="368" t="str">
        <f>CONCATENATE(AD42," - ",AB42)</f>
        <v>Eii - Ura</v>
      </c>
      <c r="AE54" s="306" t="str">
        <f>CONCATENATE(AE42," - ",AG42)</f>
        <v>Yuk - Ura</v>
      </c>
      <c r="AF54" s="291"/>
      <c r="AG54" s="368" t="str">
        <f>CONCATENATE(AG42," - ",AE42)</f>
        <v>Ura - Yuk</v>
      </c>
      <c r="AH54" s="306" t="str">
        <f>CONCATENATE(AH42," - ",AJ42)</f>
        <v> - </v>
      </c>
      <c r="AI54" s="291"/>
      <c r="AJ54" s="368" t="str">
        <f>CONCATENATE(AJ42," - ",AH42)</f>
        <v> - </v>
      </c>
      <c r="AK54" s="306" t="str">
        <f>CONCATENATE(AK42," - ",AM42)</f>
        <v> - </v>
      </c>
      <c r="AL54" s="291"/>
      <c r="AM54" s="368" t="str">
        <f>CONCATENATE(AM42," - ",AK42)</f>
        <v> - </v>
      </c>
      <c r="AN54" s="306" t="str">
        <f>CONCATENATE(AN42," - ",AP42)</f>
        <v> - </v>
      </c>
      <c r="AO54" s="291"/>
      <c r="AP54" s="368" t="str">
        <f>CONCATENATE(AP42," - ",AN42)</f>
        <v> - </v>
      </c>
      <c r="AQ54" s="306" t="str">
        <f>CONCATENATE(AQ42," - ",AS42)</f>
        <v> - </v>
      </c>
      <c r="AR54" s="291"/>
      <c r="AS54" s="368" t="str">
        <f>CONCATENATE(AS42," - ",AQ42)</f>
        <v> - </v>
      </c>
      <c r="AT54" s="306" t="str">
        <f>CONCATENATE(AT42," - ",AV42)</f>
        <v> - </v>
      </c>
      <c r="AU54" s="291"/>
      <c r="AV54" s="368" t="str">
        <f>CONCATENATE(AV42," - ",AT42)</f>
        <v> - </v>
      </c>
      <c r="AW54" s="306" t="str">
        <f>CONCATENATE(AW42," - ",AY42)</f>
        <v> - </v>
      </c>
      <c r="AX54" s="291"/>
      <c r="AY54" s="368" t="str">
        <f>CONCATENATE(AY42," - ",AW42)</f>
        <v> - </v>
      </c>
      <c r="AZ54" s="306" t="str">
        <f>CONCATENATE(AZ42," - ",BB42)</f>
        <v> - </v>
      </c>
      <c r="BA54" s="291"/>
      <c r="BB54" s="368" t="str">
        <f>CONCATENATE(BB42," - ",AZ42)</f>
        <v> - </v>
      </c>
      <c r="BC54" s="306" t="str">
        <f>CONCATENATE(BC42," - ",BE42)</f>
        <v> - </v>
      </c>
      <c r="BD54" s="291"/>
      <c r="BE54" s="368" t="str">
        <f>CONCATENATE(BE42," - ",BC42)</f>
        <v> - </v>
      </c>
      <c r="BF54" s="306" t="str">
        <f>CONCATENATE(BF42," - ",BH42)</f>
        <v> - </v>
      </c>
      <c r="BG54" s="291"/>
      <c r="BH54" s="368" t="str">
        <f>CONCATENATE(BH42," - ",BF42)</f>
        <v> - </v>
      </c>
      <c r="BI54" s="306" t="str">
        <f>CONCATENATE(BI42," - ",BK42)</f>
        <v> - </v>
      </c>
      <c r="BJ54" s="291"/>
      <c r="BK54" s="368" t="str">
        <f>CONCATENATE(BK42," - ",BI42)</f>
        <v> - </v>
      </c>
      <c r="BL54" s="306" t="str">
        <f>CONCATENATE(BL42," - ",BN42)</f>
        <v> - </v>
      </c>
      <c r="BM54" s="291"/>
      <c r="BN54" s="368" t="str">
        <f>CONCATENATE(BN42," - ",BL42)</f>
        <v> - </v>
      </c>
      <c r="BO54" s="306" t="str">
        <f>CONCATENATE(BO42," - ",BQ42)</f>
        <v> - </v>
      </c>
      <c r="BP54" s="291"/>
      <c r="BQ54" s="368" t="str">
        <f>CONCATENATE(BQ42," - ",BO42)</f>
        <v> - </v>
      </c>
    </row>
    <row r="55" spans="3:69" s="273" customFormat="1" ht="20.25" customHeight="1">
      <c r="C55" s="353"/>
      <c r="D55" s="354" t="str">
        <f>D43</f>
        <v>×</v>
      </c>
      <c r="E55" s="295">
        <f>E43</f>
        <v>0</v>
      </c>
      <c r="F55" s="355" t="str">
        <f>F43</f>
        <v>○</v>
      </c>
      <c r="G55" s="354" t="str">
        <f>G43</f>
        <v>×</v>
      </c>
      <c r="H55" s="295">
        <f aca="true" t="shared" si="8" ref="H55:BQ55">H43</f>
        <v>0</v>
      </c>
      <c r="I55" s="355" t="str">
        <f t="shared" si="8"/>
        <v>○</v>
      </c>
      <c r="J55" s="354" t="str">
        <f t="shared" si="8"/>
        <v>×</v>
      </c>
      <c r="K55" s="295">
        <f t="shared" si="8"/>
        <v>0</v>
      </c>
      <c r="L55" s="355" t="str">
        <f t="shared" si="8"/>
        <v>○</v>
      </c>
      <c r="M55" s="354">
        <f t="shared" si="8"/>
        <v>0</v>
      </c>
      <c r="N55" s="295">
        <f t="shared" si="8"/>
        <v>0</v>
      </c>
      <c r="O55" s="355">
        <f t="shared" si="8"/>
        <v>0</v>
      </c>
      <c r="P55" s="354">
        <f t="shared" si="8"/>
        <v>0</v>
      </c>
      <c r="Q55" s="295">
        <f t="shared" si="8"/>
        <v>0</v>
      </c>
      <c r="R55" s="355">
        <f t="shared" si="8"/>
        <v>0</v>
      </c>
      <c r="S55" s="354">
        <f t="shared" si="8"/>
        <v>0</v>
      </c>
      <c r="T55" s="295">
        <f t="shared" si="8"/>
        <v>0</v>
      </c>
      <c r="U55" s="355">
        <f t="shared" si="8"/>
        <v>0</v>
      </c>
      <c r="V55" s="354">
        <f t="shared" si="8"/>
        <v>0</v>
      </c>
      <c r="W55" s="295">
        <f t="shared" si="8"/>
        <v>0</v>
      </c>
      <c r="X55" s="355">
        <f t="shared" si="8"/>
        <v>0</v>
      </c>
      <c r="Y55" s="354">
        <f t="shared" si="8"/>
        <v>0</v>
      </c>
      <c r="Z55" s="295">
        <f t="shared" si="8"/>
        <v>0</v>
      </c>
      <c r="AA55" s="355">
        <f t="shared" si="8"/>
        <v>0</v>
      </c>
      <c r="AB55" s="354">
        <f t="shared" si="8"/>
        <v>0</v>
      </c>
      <c r="AC55" s="295">
        <f t="shared" si="8"/>
        <v>0</v>
      </c>
      <c r="AD55" s="355">
        <f t="shared" si="8"/>
        <v>0</v>
      </c>
      <c r="AE55" s="354">
        <f t="shared" si="8"/>
        <v>0</v>
      </c>
      <c r="AF55" s="295">
        <f t="shared" si="8"/>
        <v>0</v>
      </c>
      <c r="AG55" s="355">
        <f t="shared" si="8"/>
        <v>0</v>
      </c>
      <c r="AH55" s="354">
        <f t="shared" si="8"/>
        <v>0</v>
      </c>
      <c r="AI55" s="295">
        <f t="shared" si="8"/>
        <v>0</v>
      </c>
      <c r="AJ55" s="355">
        <f t="shared" si="8"/>
        <v>0</v>
      </c>
      <c r="AK55" s="354">
        <f t="shared" si="8"/>
        <v>0</v>
      </c>
      <c r="AL55" s="295">
        <f t="shared" si="8"/>
        <v>0</v>
      </c>
      <c r="AM55" s="355">
        <f t="shared" si="8"/>
        <v>0</v>
      </c>
      <c r="AN55" s="354">
        <f t="shared" si="8"/>
        <v>0</v>
      </c>
      <c r="AO55" s="295">
        <f t="shared" si="8"/>
        <v>0</v>
      </c>
      <c r="AP55" s="355">
        <f t="shared" si="8"/>
        <v>0</v>
      </c>
      <c r="AQ55" s="354">
        <f t="shared" si="8"/>
        <v>0</v>
      </c>
      <c r="AR55" s="295">
        <f t="shared" si="8"/>
        <v>0</v>
      </c>
      <c r="AS55" s="355">
        <f t="shared" si="8"/>
        <v>0</v>
      </c>
      <c r="AT55" s="354">
        <f t="shared" si="8"/>
        <v>0</v>
      </c>
      <c r="AU55" s="295">
        <f t="shared" si="8"/>
        <v>0</v>
      </c>
      <c r="AV55" s="355">
        <f t="shared" si="8"/>
        <v>0</v>
      </c>
      <c r="AW55" s="354">
        <f t="shared" si="8"/>
        <v>0</v>
      </c>
      <c r="AX55" s="295">
        <f t="shared" si="8"/>
        <v>0</v>
      </c>
      <c r="AY55" s="355">
        <f t="shared" si="8"/>
        <v>0</v>
      </c>
      <c r="AZ55" s="354">
        <f t="shared" si="8"/>
        <v>0</v>
      </c>
      <c r="BA55" s="295">
        <f t="shared" si="8"/>
        <v>0</v>
      </c>
      <c r="BB55" s="355">
        <f t="shared" si="8"/>
        <v>0</v>
      </c>
      <c r="BC55" s="354">
        <f t="shared" si="8"/>
        <v>0</v>
      </c>
      <c r="BD55" s="295">
        <f t="shared" si="8"/>
        <v>0</v>
      </c>
      <c r="BE55" s="355">
        <f t="shared" si="8"/>
        <v>0</v>
      </c>
      <c r="BF55" s="354">
        <f t="shared" si="8"/>
        <v>0</v>
      </c>
      <c r="BG55" s="295">
        <f t="shared" si="8"/>
        <v>0</v>
      </c>
      <c r="BH55" s="355">
        <f t="shared" si="8"/>
        <v>0</v>
      </c>
      <c r="BI55" s="354">
        <f t="shared" si="8"/>
        <v>0</v>
      </c>
      <c r="BJ55" s="295">
        <f t="shared" si="8"/>
        <v>0</v>
      </c>
      <c r="BK55" s="355">
        <f t="shared" si="8"/>
        <v>0</v>
      </c>
      <c r="BL55" s="354">
        <f t="shared" si="8"/>
        <v>0</v>
      </c>
      <c r="BM55" s="295">
        <f t="shared" si="8"/>
        <v>0</v>
      </c>
      <c r="BN55" s="355">
        <f t="shared" si="8"/>
        <v>0</v>
      </c>
      <c r="BO55" s="354">
        <f t="shared" si="8"/>
        <v>0</v>
      </c>
      <c r="BP55" s="295">
        <f t="shared" si="8"/>
        <v>0</v>
      </c>
      <c r="BQ55" s="355">
        <f t="shared" si="8"/>
        <v>0</v>
      </c>
    </row>
    <row r="56" spans="3:69" s="273" customFormat="1" ht="20.25" customHeight="1">
      <c r="C56" s="352">
        <v>2</v>
      </c>
      <c r="D56" s="306" t="str">
        <f>CONCATENATE(D44," - ",F44)</f>
        <v>Ura - Hid</v>
      </c>
      <c r="E56" s="291"/>
      <c r="F56" s="368" t="str">
        <f>CONCATENATE(F44," - ",D44)</f>
        <v>Hid - Ura</v>
      </c>
      <c r="G56" s="306" t="str">
        <f>CONCATENATE(G44," - ",I44)</f>
        <v>Mak - Yuk</v>
      </c>
      <c r="H56" s="291"/>
      <c r="I56" s="368" t="str">
        <f>CONCATENATE(I44," - ",G44)</f>
        <v>Yuk - Mak</v>
      </c>
      <c r="J56" s="306" t="str">
        <f>CONCATENATE(J44," - ",L44)</f>
        <v>Nat - Wat</v>
      </c>
      <c r="K56" s="291"/>
      <c r="L56" s="368" t="str">
        <f>CONCATENATE(L44," - ",J44)</f>
        <v>Wat - Nat</v>
      </c>
      <c r="M56" s="306" t="str">
        <f>CONCATENATE(M44," - ",O44)</f>
        <v>Wat - Shu</v>
      </c>
      <c r="N56" s="291"/>
      <c r="O56" s="368" t="str">
        <f>CONCATENATE(O44," - ",M44)</f>
        <v>Shu - Wat</v>
      </c>
      <c r="P56" s="306" t="str">
        <f>CONCATENATE(P44," - ",R44)</f>
        <v>Eii - Mak</v>
      </c>
      <c r="Q56" s="291"/>
      <c r="R56" s="368" t="str">
        <f>CONCATENATE(R44," - ",P44)</f>
        <v>Mak - Eii</v>
      </c>
      <c r="S56" s="306" t="str">
        <f>CONCATENATE(S44," - ",U44)</f>
        <v>Nat - Eii</v>
      </c>
      <c r="T56" s="291"/>
      <c r="U56" s="368" t="str">
        <f>CONCATENATE(U44," - ",S44)</f>
        <v>Eii - Nat</v>
      </c>
      <c r="V56" s="306" t="str">
        <f>CONCATENATE(V44," - ",X44)</f>
        <v>Ura - Wat</v>
      </c>
      <c r="W56" s="291"/>
      <c r="X56" s="368" t="str">
        <f>CONCATENATE(X44," - ",V44)</f>
        <v>Wat - Ura</v>
      </c>
      <c r="Y56" s="306" t="str">
        <f>CONCATENATE(Y44," - ",AA44)</f>
        <v>Eii - Hid</v>
      </c>
      <c r="Z56" s="291"/>
      <c r="AA56" s="368" t="str">
        <f>CONCATENATE(AA44," - ",Y44)</f>
        <v>Hid - Eii</v>
      </c>
      <c r="AB56" s="306" t="str">
        <f>CONCATENATE(AB44," - ",AD44)</f>
        <v>Shu - Hid</v>
      </c>
      <c r="AC56" s="291"/>
      <c r="AD56" s="368" t="str">
        <f>CONCATENATE(AD44," - ",AB44)</f>
        <v>Hid - Shu</v>
      </c>
      <c r="AE56" s="306" t="str">
        <f>CONCATENATE(AE44," - ",AG44)</f>
        <v>Shu - Mak</v>
      </c>
      <c r="AF56" s="291"/>
      <c r="AG56" s="368" t="str">
        <f>CONCATENATE(AG44," - ",AE44)</f>
        <v>Mak - Shu</v>
      </c>
      <c r="AH56" s="306" t="str">
        <f>CONCATENATE(AH44," - ",AJ44)</f>
        <v> - </v>
      </c>
      <c r="AI56" s="291"/>
      <c r="AJ56" s="368" t="str">
        <f>CONCATENATE(AJ44," - ",AH44)</f>
        <v> - </v>
      </c>
      <c r="AK56" s="306" t="str">
        <f>CONCATENATE(AK44," - ",AM44)</f>
        <v> - </v>
      </c>
      <c r="AL56" s="291"/>
      <c r="AM56" s="368" t="str">
        <f>CONCATENATE(AM44," - ",AK44)</f>
        <v> - </v>
      </c>
      <c r="AN56" s="306" t="str">
        <f>CONCATENATE(AN44," - ",AP44)</f>
        <v> - </v>
      </c>
      <c r="AO56" s="291"/>
      <c r="AP56" s="368" t="str">
        <f>CONCATENATE(AP44," - ",AN44)</f>
        <v> - </v>
      </c>
      <c r="AQ56" s="306" t="str">
        <f>CONCATENATE(AQ44," - ",AS44)</f>
        <v> - </v>
      </c>
      <c r="AR56" s="291"/>
      <c r="AS56" s="368" t="str">
        <f>CONCATENATE(AS44," - ",AQ44)</f>
        <v> - </v>
      </c>
      <c r="AT56" s="306" t="str">
        <f>CONCATENATE(AT44," - ",AV44)</f>
        <v> - </v>
      </c>
      <c r="AU56" s="291"/>
      <c r="AV56" s="368" t="str">
        <f>CONCATENATE(AV44," - ",AT44)</f>
        <v> - </v>
      </c>
      <c r="AW56" s="306" t="str">
        <f>CONCATENATE(AW44," - ",AY44)</f>
        <v> - </v>
      </c>
      <c r="AX56" s="291"/>
      <c r="AY56" s="368" t="str">
        <f>CONCATENATE(AY44," - ",AW44)</f>
        <v> - </v>
      </c>
      <c r="AZ56" s="306" t="str">
        <f>CONCATENATE(AZ44," - ",BB44)</f>
        <v> - </v>
      </c>
      <c r="BA56" s="291"/>
      <c r="BB56" s="368" t="str">
        <f>CONCATENATE(BB44," - ",AZ44)</f>
        <v> - </v>
      </c>
      <c r="BC56" s="306" t="str">
        <f>CONCATENATE(BC44," - ",BE44)</f>
        <v> - </v>
      </c>
      <c r="BD56" s="291"/>
      <c r="BE56" s="368" t="str">
        <f>CONCATENATE(BE44," - ",BC44)</f>
        <v> - </v>
      </c>
      <c r="BF56" s="306" t="str">
        <f>CONCATENATE(BF44," - ",BH44)</f>
        <v> - </v>
      </c>
      <c r="BG56" s="291"/>
      <c r="BH56" s="368" t="str">
        <f>CONCATENATE(BH44," - ",BF44)</f>
        <v> - </v>
      </c>
      <c r="BI56" s="306" t="str">
        <f>CONCATENATE(BI44," - ",BK44)</f>
        <v> - </v>
      </c>
      <c r="BJ56" s="291"/>
      <c r="BK56" s="368" t="str">
        <f>CONCATENATE(BK44," - ",BI44)</f>
        <v> - </v>
      </c>
      <c r="BL56" s="306" t="str">
        <f>CONCATENATE(BL44," - ",BN44)</f>
        <v> - </v>
      </c>
      <c r="BM56" s="291"/>
      <c r="BN56" s="368" t="str">
        <f>CONCATENATE(BN44," - ",BL44)</f>
        <v> - </v>
      </c>
      <c r="BO56" s="306" t="str">
        <f>CONCATENATE(BO44," - ",BQ44)</f>
        <v> - </v>
      </c>
      <c r="BP56" s="291"/>
      <c r="BQ56" s="368" t="str">
        <f>CONCATENATE(BQ44," - ",BO44)</f>
        <v> - </v>
      </c>
    </row>
    <row r="57" spans="3:69" s="273" customFormat="1" ht="20.25" customHeight="1">
      <c r="C57" s="353"/>
      <c r="D57" s="354" t="str">
        <f>D45</f>
        <v>×</v>
      </c>
      <c r="E57" s="295">
        <f>E45</f>
        <v>0</v>
      </c>
      <c r="F57" s="355" t="str">
        <f>F45</f>
        <v>○</v>
      </c>
      <c r="G57" s="354" t="str">
        <f>G45</f>
        <v>×</v>
      </c>
      <c r="H57" s="295">
        <f aca="true" t="shared" si="9" ref="H57:BQ57">H45</f>
        <v>0</v>
      </c>
      <c r="I57" s="355" t="str">
        <f t="shared" si="9"/>
        <v>○</v>
      </c>
      <c r="J57" s="354" t="str">
        <f t="shared" si="9"/>
        <v>○</v>
      </c>
      <c r="K57" s="295">
        <f t="shared" si="9"/>
        <v>0</v>
      </c>
      <c r="L57" s="355" t="str">
        <f t="shared" si="9"/>
        <v>×</v>
      </c>
      <c r="M57" s="354">
        <f t="shared" si="9"/>
        <v>0</v>
      </c>
      <c r="N57" s="295">
        <f t="shared" si="9"/>
        <v>0</v>
      </c>
      <c r="O57" s="355">
        <f t="shared" si="9"/>
        <v>0</v>
      </c>
      <c r="P57" s="354">
        <f t="shared" si="9"/>
        <v>0</v>
      </c>
      <c r="Q57" s="295">
        <f t="shared" si="9"/>
        <v>0</v>
      </c>
      <c r="R57" s="355">
        <f t="shared" si="9"/>
        <v>0</v>
      </c>
      <c r="S57" s="354">
        <f t="shared" si="9"/>
        <v>0</v>
      </c>
      <c r="T57" s="295">
        <f t="shared" si="9"/>
        <v>0</v>
      </c>
      <c r="U57" s="355">
        <f t="shared" si="9"/>
        <v>0</v>
      </c>
      <c r="V57" s="354">
        <f t="shared" si="9"/>
        <v>0</v>
      </c>
      <c r="W57" s="295">
        <f t="shared" si="9"/>
        <v>0</v>
      </c>
      <c r="X57" s="355">
        <f t="shared" si="9"/>
        <v>0</v>
      </c>
      <c r="Y57" s="354">
        <f t="shared" si="9"/>
        <v>0</v>
      </c>
      <c r="Z57" s="295">
        <f t="shared" si="9"/>
        <v>0</v>
      </c>
      <c r="AA57" s="355">
        <f t="shared" si="9"/>
        <v>0</v>
      </c>
      <c r="AB57" s="354">
        <f t="shared" si="9"/>
        <v>0</v>
      </c>
      <c r="AC57" s="295">
        <f t="shared" si="9"/>
        <v>0</v>
      </c>
      <c r="AD57" s="355">
        <f t="shared" si="9"/>
        <v>0</v>
      </c>
      <c r="AE57" s="354">
        <f t="shared" si="9"/>
        <v>0</v>
      </c>
      <c r="AF57" s="295">
        <f t="shared" si="9"/>
        <v>0</v>
      </c>
      <c r="AG57" s="355">
        <f t="shared" si="9"/>
        <v>0</v>
      </c>
      <c r="AH57" s="354">
        <f t="shared" si="9"/>
        <v>0</v>
      </c>
      <c r="AI57" s="295">
        <f t="shared" si="9"/>
        <v>0</v>
      </c>
      <c r="AJ57" s="355">
        <f t="shared" si="9"/>
        <v>0</v>
      </c>
      <c r="AK57" s="354">
        <f t="shared" si="9"/>
        <v>0</v>
      </c>
      <c r="AL57" s="295">
        <f t="shared" si="9"/>
        <v>0</v>
      </c>
      <c r="AM57" s="355">
        <f t="shared" si="9"/>
        <v>0</v>
      </c>
      <c r="AN57" s="354">
        <f t="shared" si="9"/>
        <v>0</v>
      </c>
      <c r="AO57" s="295">
        <f t="shared" si="9"/>
        <v>0</v>
      </c>
      <c r="AP57" s="355">
        <f t="shared" si="9"/>
        <v>0</v>
      </c>
      <c r="AQ57" s="354">
        <f t="shared" si="9"/>
        <v>0</v>
      </c>
      <c r="AR57" s="295">
        <f t="shared" si="9"/>
        <v>0</v>
      </c>
      <c r="AS57" s="355">
        <f t="shared" si="9"/>
        <v>0</v>
      </c>
      <c r="AT57" s="354">
        <f t="shared" si="9"/>
        <v>0</v>
      </c>
      <c r="AU57" s="295">
        <f t="shared" si="9"/>
        <v>0</v>
      </c>
      <c r="AV57" s="355">
        <f t="shared" si="9"/>
        <v>0</v>
      </c>
      <c r="AW57" s="354">
        <f t="shared" si="9"/>
        <v>0</v>
      </c>
      <c r="AX57" s="295">
        <f t="shared" si="9"/>
        <v>0</v>
      </c>
      <c r="AY57" s="355">
        <f t="shared" si="9"/>
        <v>0</v>
      </c>
      <c r="AZ57" s="354">
        <f t="shared" si="9"/>
        <v>0</v>
      </c>
      <c r="BA57" s="295">
        <f t="shared" si="9"/>
        <v>0</v>
      </c>
      <c r="BB57" s="355">
        <f t="shared" si="9"/>
        <v>0</v>
      </c>
      <c r="BC57" s="354">
        <f t="shared" si="9"/>
        <v>0</v>
      </c>
      <c r="BD57" s="295">
        <f t="shared" si="9"/>
        <v>0</v>
      </c>
      <c r="BE57" s="355">
        <f t="shared" si="9"/>
        <v>0</v>
      </c>
      <c r="BF57" s="354">
        <f t="shared" si="9"/>
        <v>0</v>
      </c>
      <c r="BG57" s="295">
        <f t="shared" si="9"/>
        <v>0</v>
      </c>
      <c r="BH57" s="355">
        <f t="shared" si="9"/>
        <v>0</v>
      </c>
      <c r="BI57" s="354">
        <f t="shared" si="9"/>
        <v>0</v>
      </c>
      <c r="BJ57" s="295">
        <f t="shared" si="9"/>
        <v>0</v>
      </c>
      <c r="BK57" s="355">
        <f t="shared" si="9"/>
        <v>0</v>
      </c>
      <c r="BL57" s="354">
        <f t="shared" si="9"/>
        <v>0</v>
      </c>
      <c r="BM57" s="295">
        <f t="shared" si="9"/>
        <v>0</v>
      </c>
      <c r="BN57" s="355">
        <f t="shared" si="9"/>
        <v>0</v>
      </c>
      <c r="BO57" s="354">
        <f t="shared" si="9"/>
        <v>0</v>
      </c>
      <c r="BP57" s="295">
        <f t="shared" si="9"/>
        <v>0</v>
      </c>
      <c r="BQ57" s="355">
        <f t="shared" si="9"/>
        <v>0</v>
      </c>
    </row>
    <row r="58" spans="3:69" s="273" customFormat="1" ht="20.25" customHeight="1">
      <c r="C58" s="352">
        <v>3</v>
      </c>
      <c r="D58" s="306" t="str">
        <f>CONCATENATE(D46," - ",F46)</f>
        <v>Wat - Mak</v>
      </c>
      <c r="E58" s="291"/>
      <c r="F58" s="368" t="str">
        <f>CONCATENATE(F46," - ",D46)</f>
        <v>Mak - Wat</v>
      </c>
      <c r="G58" s="306" t="str">
        <f>CONCATENATE(G46," - ",I46)</f>
        <v>Hid - Wat</v>
      </c>
      <c r="H58" s="291"/>
      <c r="I58" s="368" t="str">
        <f>CONCATENATE(I46," - ",G46)</f>
        <v>Wat - Hid</v>
      </c>
      <c r="J58" s="306" t="str">
        <f>CONCATENATE(J46," - ",L46)</f>
        <v>Hid - Yuk</v>
      </c>
      <c r="K58" s="291"/>
      <c r="L58" s="368" t="str">
        <f>CONCATENATE(L46," - ",J46)</f>
        <v>Yuk - Hid</v>
      </c>
      <c r="M58" s="306" t="str">
        <f>CONCATENATE(M46," - ",O46)</f>
        <v>Mak - Nat</v>
      </c>
      <c r="N58" s="291"/>
      <c r="O58" s="368" t="str">
        <f>CONCATENATE(O46," - ",M46)</f>
        <v>Nat - Mak</v>
      </c>
      <c r="P58" s="306" t="str">
        <f>CONCATENATE(P46," - ",R46)</f>
        <v>Nat - Shu</v>
      </c>
      <c r="Q58" s="291"/>
      <c r="R58" s="368" t="str">
        <f>CONCATENATE(R46," - ",P46)</f>
        <v>Shu - Nat</v>
      </c>
      <c r="S58" s="306" t="str">
        <f>CONCATENATE(S46," - ",U46)</f>
        <v>Mak - Hid</v>
      </c>
      <c r="T58" s="291"/>
      <c r="U58" s="368" t="str">
        <f>CONCATENATE(U46," - ",S46)</f>
        <v>Hid - Mak</v>
      </c>
      <c r="V58" s="306" t="str">
        <f>CONCATENATE(V46," - ",X46)</f>
        <v>Hid - Nat</v>
      </c>
      <c r="W58" s="291"/>
      <c r="X58" s="368" t="str">
        <f>CONCATENATE(X46," - ",V46)</f>
        <v>Nat - Hid</v>
      </c>
      <c r="Y58" s="306" t="str">
        <f>CONCATENATE(Y46," - ",AA46)</f>
        <v> - </v>
      </c>
      <c r="Z58" s="291"/>
      <c r="AA58" s="368" t="str">
        <f>CONCATENATE(AA46," - ",Y46)</f>
        <v> - </v>
      </c>
      <c r="AB58" s="306" t="str">
        <f>CONCATENATE(AB46," - ",AD46)</f>
        <v> - </v>
      </c>
      <c r="AC58" s="291"/>
      <c r="AD58" s="368" t="str">
        <f>CONCATENATE(AD46," - ",AB46)</f>
        <v> - </v>
      </c>
      <c r="AE58" s="306" t="str">
        <f>CONCATENATE(AE46," - ",AG46)</f>
        <v>Wat - Eii</v>
      </c>
      <c r="AF58" s="291"/>
      <c r="AG58" s="368" t="str">
        <f>CONCATENATE(AG46," - ",AE46)</f>
        <v>Eii - Wat</v>
      </c>
      <c r="AH58" s="306" t="str">
        <f>CONCATENATE(AH46," - ",AJ46)</f>
        <v> - </v>
      </c>
      <c r="AI58" s="291"/>
      <c r="AJ58" s="368" t="str">
        <f>CONCATENATE(AJ46," - ",AH46)</f>
        <v> - </v>
      </c>
      <c r="AK58" s="306" t="str">
        <f>CONCATENATE(AK46," - ",AM46)</f>
        <v> - </v>
      </c>
      <c r="AL58" s="291"/>
      <c r="AM58" s="368" t="str">
        <f>CONCATENATE(AM46," - ",AK46)</f>
        <v> - </v>
      </c>
      <c r="AN58" s="306" t="str">
        <f>CONCATENATE(AN46," - ",AP46)</f>
        <v> - </v>
      </c>
      <c r="AO58" s="291"/>
      <c r="AP58" s="368" t="str">
        <f>CONCATENATE(AP46," - ",AN46)</f>
        <v> - </v>
      </c>
      <c r="AQ58" s="306" t="str">
        <f>CONCATENATE(AQ46," - ",AS46)</f>
        <v> - </v>
      </c>
      <c r="AR58" s="291"/>
      <c r="AS58" s="368" t="str">
        <f>CONCATENATE(AS46," - ",AQ46)</f>
        <v> - </v>
      </c>
      <c r="AT58" s="306" t="str">
        <f>CONCATENATE(AT46," - ",AV46)</f>
        <v> - </v>
      </c>
      <c r="AU58" s="291"/>
      <c r="AV58" s="368" t="str">
        <f>CONCATENATE(AV46," - ",AT46)</f>
        <v> - </v>
      </c>
      <c r="AW58" s="306" t="str">
        <f>CONCATENATE(AW46," - ",AY46)</f>
        <v> - </v>
      </c>
      <c r="AX58" s="291"/>
      <c r="AY58" s="368" t="str">
        <f>CONCATENATE(AY46," - ",AW46)</f>
        <v> - </v>
      </c>
      <c r="AZ58" s="306" t="str">
        <f>CONCATENATE(AZ46," - ",BB46)</f>
        <v> - </v>
      </c>
      <c r="BA58" s="291"/>
      <c r="BB58" s="368" t="str">
        <f>CONCATENATE(BB46," - ",AZ46)</f>
        <v> - </v>
      </c>
      <c r="BC58" s="306" t="str">
        <f>CONCATENATE(BC46," - ",BE46)</f>
        <v> - </v>
      </c>
      <c r="BD58" s="291"/>
      <c r="BE58" s="368" t="str">
        <f>CONCATENATE(BE46," - ",BC46)</f>
        <v> - </v>
      </c>
      <c r="BF58" s="306" t="str">
        <f>CONCATENATE(BF46," - ",BH46)</f>
        <v> - </v>
      </c>
      <c r="BG58" s="291"/>
      <c r="BH58" s="368" t="str">
        <f>CONCATENATE(BH46," - ",BF46)</f>
        <v> - </v>
      </c>
      <c r="BI58" s="306" t="str">
        <f>CONCATENATE(BI46," - ",BK46)</f>
        <v> - </v>
      </c>
      <c r="BJ58" s="291"/>
      <c r="BK58" s="368" t="str">
        <f>CONCATENATE(BK46," - ",BI46)</f>
        <v> - </v>
      </c>
      <c r="BL58" s="306" t="str">
        <f>CONCATENATE(BL46," - ",BN46)</f>
        <v> - </v>
      </c>
      <c r="BM58" s="291"/>
      <c r="BN58" s="368" t="str">
        <f>CONCATENATE(BN46," - ",BL46)</f>
        <v> - </v>
      </c>
      <c r="BO58" s="306" t="str">
        <f>CONCATENATE(BO46," - ",BQ46)</f>
        <v> - </v>
      </c>
      <c r="BP58" s="291"/>
      <c r="BQ58" s="368" t="str">
        <f>CONCATENATE(BQ46," - ",BO46)</f>
        <v> - </v>
      </c>
    </row>
    <row r="59" spans="3:69" s="273" customFormat="1" ht="20.25" customHeight="1">
      <c r="C59" s="356"/>
      <c r="D59" s="354" t="str">
        <f>D47</f>
        <v>○</v>
      </c>
      <c r="E59" s="295">
        <f>E47</f>
        <v>0</v>
      </c>
      <c r="F59" s="355" t="str">
        <f>F47</f>
        <v>×</v>
      </c>
      <c r="G59" s="354" t="str">
        <f>G47</f>
        <v>×</v>
      </c>
      <c r="H59" s="295">
        <f aca="true" t="shared" si="10" ref="H59:BQ59">H47</f>
        <v>0</v>
      </c>
      <c r="I59" s="355" t="str">
        <f t="shared" si="10"/>
        <v>○</v>
      </c>
      <c r="J59" s="354" t="str">
        <f t="shared" si="10"/>
        <v>×</v>
      </c>
      <c r="K59" s="295">
        <f t="shared" si="10"/>
        <v>0</v>
      </c>
      <c r="L59" s="355" t="str">
        <f t="shared" si="10"/>
        <v>○</v>
      </c>
      <c r="M59" s="354">
        <f t="shared" si="10"/>
        <v>0</v>
      </c>
      <c r="N59" s="295">
        <f t="shared" si="10"/>
        <v>0</v>
      </c>
      <c r="O59" s="355">
        <f t="shared" si="10"/>
        <v>0</v>
      </c>
      <c r="P59" s="354">
        <f t="shared" si="10"/>
        <v>0</v>
      </c>
      <c r="Q59" s="295">
        <f t="shared" si="10"/>
        <v>0</v>
      </c>
      <c r="R59" s="355">
        <f t="shared" si="10"/>
        <v>0</v>
      </c>
      <c r="S59" s="354">
        <f t="shared" si="10"/>
        <v>0</v>
      </c>
      <c r="T59" s="295">
        <f t="shared" si="10"/>
        <v>0</v>
      </c>
      <c r="U59" s="355">
        <f t="shared" si="10"/>
        <v>0</v>
      </c>
      <c r="V59" s="354">
        <f t="shared" si="10"/>
        <v>0</v>
      </c>
      <c r="W59" s="295">
        <f t="shared" si="10"/>
        <v>0</v>
      </c>
      <c r="X59" s="355">
        <f t="shared" si="10"/>
        <v>0</v>
      </c>
      <c r="Y59" s="354">
        <f t="shared" si="10"/>
        <v>0</v>
      </c>
      <c r="Z59" s="295">
        <f t="shared" si="10"/>
        <v>0</v>
      </c>
      <c r="AA59" s="355">
        <f t="shared" si="10"/>
        <v>0</v>
      </c>
      <c r="AB59" s="354">
        <f t="shared" si="10"/>
        <v>0</v>
      </c>
      <c r="AC59" s="295">
        <f t="shared" si="10"/>
        <v>0</v>
      </c>
      <c r="AD59" s="355">
        <f t="shared" si="10"/>
        <v>0</v>
      </c>
      <c r="AE59" s="354">
        <f t="shared" si="10"/>
        <v>0</v>
      </c>
      <c r="AF59" s="295">
        <f t="shared" si="10"/>
        <v>0</v>
      </c>
      <c r="AG59" s="355">
        <f t="shared" si="10"/>
        <v>0</v>
      </c>
      <c r="AH59" s="354">
        <f t="shared" si="10"/>
        <v>0</v>
      </c>
      <c r="AI59" s="295">
        <f t="shared" si="10"/>
        <v>0</v>
      </c>
      <c r="AJ59" s="355">
        <f t="shared" si="10"/>
        <v>0</v>
      </c>
      <c r="AK59" s="354">
        <f t="shared" si="10"/>
        <v>0</v>
      </c>
      <c r="AL59" s="295">
        <f t="shared" si="10"/>
        <v>0</v>
      </c>
      <c r="AM59" s="355">
        <f t="shared" si="10"/>
        <v>0</v>
      </c>
      <c r="AN59" s="354">
        <f t="shared" si="10"/>
        <v>0</v>
      </c>
      <c r="AO59" s="295">
        <f t="shared" si="10"/>
        <v>0</v>
      </c>
      <c r="AP59" s="355">
        <f t="shared" si="10"/>
        <v>0</v>
      </c>
      <c r="AQ59" s="354">
        <f t="shared" si="10"/>
        <v>0</v>
      </c>
      <c r="AR59" s="295">
        <f t="shared" si="10"/>
        <v>0</v>
      </c>
      <c r="AS59" s="355">
        <f t="shared" si="10"/>
        <v>0</v>
      </c>
      <c r="AT59" s="354">
        <f t="shared" si="10"/>
        <v>0</v>
      </c>
      <c r="AU59" s="295">
        <f t="shared" si="10"/>
        <v>0</v>
      </c>
      <c r="AV59" s="355">
        <f t="shared" si="10"/>
        <v>0</v>
      </c>
      <c r="AW59" s="354">
        <f t="shared" si="10"/>
        <v>0</v>
      </c>
      <c r="AX59" s="295">
        <f t="shared" si="10"/>
        <v>0</v>
      </c>
      <c r="AY59" s="355">
        <f t="shared" si="10"/>
        <v>0</v>
      </c>
      <c r="AZ59" s="354">
        <f t="shared" si="10"/>
        <v>0</v>
      </c>
      <c r="BA59" s="295">
        <f t="shared" si="10"/>
        <v>0</v>
      </c>
      <c r="BB59" s="355">
        <f t="shared" si="10"/>
        <v>0</v>
      </c>
      <c r="BC59" s="354">
        <f t="shared" si="10"/>
        <v>0</v>
      </c>
      <c r="BD59" s="295">
        <f t="shared" si="10"/>
        <v>0</v>
      </c>
      <c r="BE59" s="355">
        <f t="shared" si="10"/>
        <v>0</v>
      </c>
      <c r="BF59" s="354">
        <f t="shared" si="10"/>
        <v>0</v>
      </c>
      <c r="BG59" s="295">
        <f t="shared" si="10"/>
        <v>0</v>
      </c>
      <c r="BH59" s="355">
        <f t="shared" si="10"/>
        <v>0</v>
      </c>
      <c r="BI59" s="354">
        <f t="shared" si="10"/>
        <v>0</v>
      </c>
      <c r="BJ59" s="295">
        <f t="shared" si="10"/>
        <v>0</v>
      </c>
      <c r="BK59" s="355">
        <f t="shared" si="10"/>
        <v>0</v>
      </c>
      <c r="BL59" s="354">
        <f t="shared" si="10"/>
        <v>0</v>
      </c>
      <c r="BM59" s="295">
        <f t="shared" si="10"/>
        <v>0</v>
      </c>
      <c r="BN59" s="355">
        <f t="shared" si="10"/>
        <v>0</v>
      </c>
      <c r="BO59" s="354">
        <f t="shared" si="10"/>
        <v>0</v>
      </c>
      <c r="BP59" s="295">
        <f t="shared" si="10"/>
        <v>0</v>
      </c>
      <c r="BQ59" s="355">
        <f t="shared" si="10"/>
        <v>0</v>
      </c>
    </row>
    <row r="60" spans="2:69" ht="20.25" customHeight="1">
      <c r="B60" s="369"/>
      <c r="C60" s="370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71"/>
      <c r="Q60" s="372"/>
      <c r="R60" s="372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369"/>
      <c r="BK60" s="369"/>
      <c r="BL60" s="369"/>
      <c r="BM60" s="369"/>
      <c r="BN60" s="369"/>
      <c r="BO60" s="369"/>
      <c r="BP60" s="369"/>
      <c r="BQ60" s="369"/>
    </row>
    <row r="61" spans="3:67" s="264" customFormat="1" ht="20.25" customHeight="1">
      <c r="C61" s="266"/>
      <c r="G61" s="266"/>
      <c r="O61" s="272"/>
      <c r="P61" s="373"/>
      <c r="Q61" s="373"/>
      <c r="R61" s="373"/>
      <c r="S61" s="266"/>
      <c r="V61" s="266"/>
      <c r="Y61" s="266"/>
      <c r="AB61" s="266"/>
      <c r="AE61" s="266"/>
      <c r="AH61" s="266"/>
      <c r="AK61" s="266"/>
      <c r="AN61" s="266"/>
      <c r="AQ61" s="266"/>
      <c r="AT61" s="266"/>
      <c r="AW61" s="266"/>
      <c r="AZ61" s="266"/>
      <c r="BC61" s="266"/>
      <c r="BF61" s="266"/>
      <c r="BI61" s="266"/>
      <c r="BL61" s="266"/>
      <c r="BO61" s="266"/>
    </row>
    <row r="62" spans="2:4" ht="22.5" customHeight="1">
      <c r="B62" s="385" t="s">
        <v>125</v>
      </c>
      <c r="D62" s="273"/>
    </row>
    <row r="63" spans="3:69" ht="20.25" customHeight="1">
      <c r="C63" s="275"/>
      <c r="D63" s="280" t="s">
        <v>108</v>
      </c>
      <c r="E63" s="277">
        <v>1</v>
      </c>
      <c r="F63" s="279" t="s">
        <v>109</v>
      </c>
      <c r="G63" s="280" t="s">
        <v>108</v>
      </c>
      <c r="H63" s="277">
        <f>E63+1</f>
        <v>2</v>
      </c>
      <c r="I63" s="279" t="s">
        <v>109</v>
      </c>
      <c r="J63" s="280" t="s">
        <v>108</v>
      </c>
      <c r="K63" s="277">
        <f>H63+1</f>
        <v>3</v>
      </c>
      <c r="L63" s="279" t="s">
        <v>109</v>
      </c>
      <c r="M63" s="280" t="s">
        <v>108</v>
      </c>
      <c r="N63" s="277">
        <f>K63+1</f>
        <v>4</v>
      </c>
      <c r="O63" s="279" t="s">
        <v>109</v>
      </c>
      <c r="P63" s="280" t="s">
        <v>108</v>
      </c>
      <c r="Q63" s="277">
        <f>N63+1</f>
        <v>5</v>
      </c>
      <c r="R63" s="278" t="s">
        <v>109</v>
      </c>
      <c r="S63" s="280" t="s">
        <v>108</v>
      </c>
      <c r="T63" s="277">
        <f>Q63+1</f>
        <v>6</v>
      </c>
      <c r="U63" s="279" t="s">
        <v>109</v>
      </c>
      <c r="V63" s="280" t="s">
        <v>108</v>
      </c>
      <c r="W63" s="277">
        <f>T63+1</f>
        <v>7</v>
      </c>
      <c r="X63" s="279" t="s">
        <v>109</v>
      </c>
      <c r="Y63" s="280" t="s">
        <v>108</v>
      </c>
      <c r="Z63" s="277">
        <f>W63+1</f>
        <v>8</v>
      </c>
      <c r="AA63" s="279" t="s">
        <v>109</v>
      </c>
      <c r="AB63" s="280" t="s">
        <v>108</v>
      </c>
      <c r="AC63" s="277">
        <f>Z63+1</f>
        <v>9</v>
      </c>
      <c r="AD63" s="279" t="s">
        <v>109</v>
      </c>
      <c r="AE63" s="280" t="s">
        <v>108</v>
      </c>
      <c r="AF63" s="277">
        <f>AC63+1</f>
        <v>10</v>
      </c>
      <c r="AG63" s="279" t="s">
        <v>109</v>
      </c>
      <c r="AH63" s="280" t="s">
        <v>108</v>
      </c>
      <c r="AI63" s="277">
        <f>AF63+1</f>
        <v>11</v>
      </c>
      <c r="AJ63" s="279" t="s">
        <v>109</v>
      </c>
      <c r="AK63" s="280" t="s">
        <v>108</v>
      </c>
      <c r="AL63" s="277">
        <f>AI63+1</f>
        <v>12</v>
      </c>
      <c r="AM63" s="279" t="s">
        <v>109</v>
      </c>
      <c r="AN63" s="280" t="s">
        <v>108</v>
      </c>
      <c r="AO63" s="277">
        <f>AL63+1</f>
        <v>13</v>
      </c>
      <c r="AP63" s="279" t="s">
        <v>109</v>
      </c>
      <c r="AQ63" s="280" t="s">
        <v>108</v>
      </c>
      <c r="AR63" s="277">
        <f>AO63+1</f>
        <v>14</v>
      </c>
      <c r="AS63" s="279" t="s">
        <v>109</v>
      </c>
      <c r="AT63" s="280" t="s">
        <v>108</v>
      </c>
      <c r="AU63" s="277">
        <f>AR63+1</f>
        <v>15</v>
      </c>
      <c r="AV63" s="279" t="s">
        <v>109</v>
      </c>
      <c r="AW63" s="280" t="s">
        <v>108</v>
      </c>
      <c r="AX63" s="277">
        <f>AU63+1</f>
        <v>16</v>
      </c>
      <c r="AY63" s="279" t="s">
        <v>109</v>
      </c>
      <c r="AZ63" s="280" t="s">
        <v>108</v>
      </c>
      <c r="BA63" s="277">
        <f>AX63+1</f>
        <v>17</v>
      </c>
      <c r="BB63" s="279" t="s">
        <v>109</v>
      </c>
      <c r="BC63" s="280" t="s">
        <v>108</v>
      </c>
      <c r="BD63" s="277">
        <f>BA63+1</f>
        <v>18</v>
      </c>
      <c r="BE63" s="279" t="s">
        <v>109</v>
      </c>
      <c r="BF63" s="280" t="s">
        <v>108</v>
      </c>
      <c r="BG63" s="277">
        <f>BD63+1</f>
        <v>19</v>
      </c>
      <c r="BH63" s="279" t="s">
        <v>109</v>
      </c>
      <c r="BI63" s="280" t="s">
        <v>108</v>
      </c>
      <c r="BJ63" s="277">
        <f>BG63+1</f>
        <v>20</v>
      </c>
      <c r="BK63" s="279" t="s">
        <v>109</v>
      </c>
      <c r="BL63" s="280" t="s">
        <v>108</v>
      </c>
      <c r="BM63" s="277">
        <f>BJ63+1</f>
        <v>21</v>
      </c>
      <c r="BN63" s="279" t="s">
        <v>109</v>
      </c>
      <c r="BO63" s="280" t="s">
        <v>108</v>
      </c>
      <c r="BP63" s="277">
        <f>BM63+1</f>
        <v>22</v>
      </c>
      <c r="BQ63" s="279" t="s">
        <v>109</v>
      </c>
    </row>
    <row r="64" spans="3:69" s="273" customFormat="1" ht="20.25" customHeight="1">
      <c r="C64" s="286">
        <v>1</v>
      </c>
      <c r="D64" s="386">
        <v>4</v>
      </c>
      <c r="E64" s="290" t="s">
        <v>80</v>
      </c>
      <c r="F64" s="289">
        <v>12</v>
      </c>
      <c r="G64" s="386">
        <v>12</v>
      </c>
      <c r="H64" s="290" t="s">
        <v>80</v>
      </c>
      <c r="I64" s="289">
        <v>1</v>
      </c>
      <c r="J64" s="386">
        <v>5</v>
      </c>
      <c r="K64" s="290" t="s">
        <v>80</v>
      </c>
      <c r="L64" s="289">
        <v>12</v>
      </c>
      <c r="M64" s="386">
        <v>5</v>
      </c>
      <c r="N64" s="290" t="s">
        <v>80</v>
      </c>
      <c r="O64" s="289">
        <v>4</v>
      </c>
      <c r="P64" s="387">
        <v>12</v>
      </c>
      <c r="Q64" s="290" t="s">
        <v>80</v>
      </c>
      <c r="R64" s="388">
        <v>8</v>
      </c>
      <c r="S64" s="290">
        <v>10</v>
      </c>
      <c r="T64" s="290" t="s">
        <v>80</v>
      </c>
      <c r="U64" s="289">
        <v>2</v>
      </c>
      <c r="V64" s="386">
        <v>10</v>
      </c>
      <c r="W64" s="290" t="s">
        <v>80</v>
      </c>
      <c r="X64" s="289">
        <v>7</v>
      </c>
      <c r="Y64" s="386">
        <v>10</v>
      </c>
      <c r="Z64" s="290" t="s">
        <v>80</v>
      </c>
      <c r="AA64" s="289">
        <v>3</v>
      </c>
      <c r="AB64" s="386">
        <v>7</v>
      </c>
      <c r="AC64" s="290" t="s">
        <v>80</v>
      </c>
      <c r="AD64" s="289">
        <v>3</v>
      </c>
      <c r="AE64" s="387">
        <v>11</v>
      </c>
      <c r="AF64" s="290" t="s">
        <v>80</v>
      </c>
      <c r="AG64" s="388">
        <v>7</v>
      </c>
      <c r="AH64" s="290">
        <v>2</v>
      </c>
      <c r="AI64" s="290" t="s">
        <v>80</v>
      </c>
      <c r="AJ64" s="289">
        <v>12</v>
      </c>
      <c r="AK64" s="386">
        <v>8</v>
      </c>
      <c r="AL64" s="290" t="s">
        <v>80</v>
      </c>
      <c r="AM64" s="289">
        <v>2</v>
      </c>
      <c r="AN64" s="387">
        <v>2</v>
      </c>
      <c r="AO64" s="290" t="s">
        <v>80</v>
      </c>
      <c r="AP64" s="389">
        <v>9</v>
      </c>
      <c r="AQ64" s="290">
        <v>8</v>
      </c>
      <c r="AR64" s="290" t="s">
        <v>80</v>
      </c>
      <c r="AS64" s="289">
        <v>7</v>
      </c>
      <c r="AT64" s="386">
        <v>9</v>
      </c>
      <c r="AU64" s="290" t="s">
        <v>80</v>
      </c>
      <c r="AV64" s="289">
        <v>7</v>
      </c>
      <c r="AW64" s="387">
        <v>12</v>
      </c>
      <c r="AX64" s="290" t="s">
        <v>80</v>
      </c>
      <c r="AY64" s="389">
        <v>7</v>
      </c>
      <c r="AZ64" s="290">
        <v>10</v>
      </c>
      <c r="BA64" s="290" t="s">
        <v>80</v>
      </c>
      <c r="BB64" s="289">
        <v>4</v>
      </c>
      <c r="BC64" s="386">
        <v>4</v>
      </c>
      <c r="BD64" s="290" t="s">
        <v>80</v>
      </c>
      <c r="BE64" s="289">
        <v>11</v>
      </c>
      <c r="BF64" s="386">
        <v>1</v>
      </c>
      <c r="BG64" s="290" t="s">
        <v>80</v>
      </c>
      <c r="BH64" s="388">
        <v>11</v>
      </c>
      <c r="BI64" s="290">
        <v>3</v>
      </c>
      <c r="BJ64" s="290" t="s">
        <v>80</v>
      </c>
      <c r="BK64" s="289">
        <v>1</v>
      </c>
      <c r="BL64" s="386">
        <v>5</v>
      </c>
      <c r="BM64" s="290" t="s">
        <v>80</v>
      </c>
      <c r="BN64" s="289">
        <v>3</v>
      </c>
      <c r="BO64" s="386">
        <v>6</v>
      </c>
      <c r="BP64" s="290" t="s">
        <v>80</v>
      </c>
      <c r="BQ64" s="289">
        <v>5</v>
      </c>
    </row>
    <row r="65" spans="3:69" s="273" customFormat="1" ht="20.25" customHeight="1">
      <c r="C65" s="293"/>
      <c r="D65" s="354"/>
      <c r="E65" s="295"/>
      <c r="F65" s="355"/>
      <c r="G65" s="354"/>
      <c r="H65" s="295"/>
      <c r="I65" s="355"/>
      <c r="J65" s="354"/>
      <c r="K65" s="295"/>
      <c r="L65" s="355"/>
      <c r="M65" s="354"/>
      <c r="N65" s="295"/>
      <c r="O65" s="355"/>
      <c r="P65" s="354"/>
      <c r="Q65" s="295"/>
      <c r="R65" s="390"/>
      <c r="S65" s="295"/>
      <c r="T65" s="295"/>
      <c r="U65" s="355"/>
      <c r="V65" s="354"/>
      <c r="W65" s="295"/>
      <c r="X65" s="355"/>
      <c r="Y65" s="354"/>
      <c r="Z65" s="295"/>
      <c r="AA65" s="355"/>
      <c r="AB65" s="354"/>
      <c r="AC65" s="295"/>
      <c r="AD65" s="355"/>
      <c r="AE65" s="354"/>
      <c r="AF65" s="295"/>
      <c r="AG65" s="390"/>
      <c r="AH65" s="295"/>
      <c r="AI65" s="295"/>
      <c r="AJ65" s="355"/>
      <c r="AK65" s="354"/>
      <c r="AL65" s="295"/>
      <c r="AM65" s="355"/>
      <c r="AN65" s="354"/>
      <c r="AO65" s="295"/>
      <c r="AP65" s="390"/>
      <c r="AQ65" s="295"/>
      <c r="AR65" s="295"/>
      <c r="AS65" s="355"/>
      <c r="AT65" s="354"/>
      <c r="AU65" s="295"/>
      <c r="AV65" s="355"/>
      <c r="AW65" s="354"/>
      <c r="AX65" s="295"/>
      <c r="AY65" s="390"/>
      <c r="AZ65" s="295"/>
      <c r="BA65" s="295"/>
      <c r="BB65" s="355"/>
      <c r="BC65" s="354"/>
      <c r="BD65" s="295"/>
      <c r="BE65" s="355"/>
      <c r="BF65" s="354"/>
      <c r="BG65" s="295"/>
      <c r="BH65" s="390"/>
      <c r="BI65" s="295"/>
      <c r="BJ65" s="295"/>
      <c r="BK65" s="355"/>
      <c r="BL65" s="354"/>
      <c r="BM65" s="295"/>
      <c r="BN65" s="355"/>
      <c r="BO65" s="354"/>
      <c r="BP65" s="295"/>
      <c r="BQ65" s="355"/>
    </row>
    <row r="66" spans="3:69" s="273" customFormat="1" ht="20.25" customHeight="1">
      <c r="C66" s="286">
        <v>2</v>
      </c>
      <c r="D66" s="386">
        <v>1</v>
      </c>
      <c r="E66" s="290" t="s">
        <v>80</v>
      </c>
      <c r="F66" s="289">
        <v>5</v>
      </c>
      <c r="G66" s="386">
        <v>8</v>
      </c>
      <c r="H66" s="290" t="s">
        <v>80</v>
      </c>
      <c r="I66" s="289">
        <v>5</v>
      </c>
      <c r="J66" s="386">
        <v>8</v>
      </c>
      <c r="K66" s="290" t="s">
        <v>80</v>
      </c>
      <c r="L66" s="289">
        <v>4</v>
      </c>
      <c r="M66" s="386">
        <v>12</v>
      </c>
      <c r="N66" s="290" t="s">
        <v>80</v>
      </c>
      <c r="O66" s="289">
        <v>9</v>
      </c>
      <c r="P66" s="387">
        <v>9</v>
      </c>
      <c r="Q66" s="290" t="s">
        <v>80</v>
      </c>
      <c r="R66" s="388">
        <v>5</v>
      </c>
      <c r="S66" s="290">
        <v>7</v>
      </c>
      <c r="T66" s="290" t="s">
        <v>80</v>
      </c>
      <c r="U66" s="289">
        <v>6</v>
      </c>
      <c r="V66" s="386">
        <v>6</v>
      </c>
      <c r="W66" s="290" t="s">
        <v>80</v>
      </c>
      <c r="X66" s="289">
        <v>3</v>
      </c>
      <c r="Y66" s="386">
        <v>7</v>
      </c>
      <c r="Z66" s="290" t="s">
        <v>80</v>
      </c>
      <c r="AA66" s="289">
        <v>2</v>
      </c>
      <c r="AB66" s="386">
        <v>11</v>
      </c>
      <c r="AC66" s="290" t="s">
        <v>80</v>
      </c>
      <c r="AD66" s="289">
        <v>10</v>
      </c>
      <c r="AE66" s="386">
        <v>6</v>
      </c>
      <c r="AF66" s="290" t="s">
        <v>80</v>
      </c>
      <c r="AG66" s="388">
        <v>10</v>
      </c>
      <c r="AH66" s="290">
        <v>3</v>
      </c>
      <c r="AI66" s="290" t="s">
        <v>80</v>
      </c>
      <c r="AJ66" s="289">
        <v>8</v>
      </c>
      <c r="AK66" s="386">
        <v>9</v>
      </c>
      <c r="AL66" s="290" t="s">
        <v>80</v>
      </c>
      <c r="AM66" s="289">
        <v>3</v>
      </c>
      <c r="AN66" s="386">
        <v>8</v>
      </c>
      <c r="AO66" s="290" t="s">
        <v>80</v>
      </c>
      <c r="AP66" s="388">
        <v>6</v>
      </c>
      <c r="AQ66" s="290">
        <v>11</v>
      </c>
      <c r="AR66" s="290" t="s">
        <v>80</v>
      </c>
      <c r="AS66" s="289">
        <v>9</v>
      </c>
      <c r="AT66" s="386">
        <v>12</v>
      </c>
      <c r="AU66" s="290" t="s">
        <v>80</v>
      </c>
      <c r="AV66" s="289">
        <v>11</v>
      </c>
      <c r="AW66" s="386">
        <v>10</v>
      </c>
      <c r="AX66" s="290" t="s">
        <v>80</v>
      </c>
      <c r="AY66" s="388">
        <v>9</v>
      </c>
      <c r="AZ66" s="290">
        <v>11</v>
      </c>
      <c r="BA66" s="290" t="s">
        <v>80</v>
      </c>
      <c r="BB66" s="289">
        <v>5</v>
      </c>
      <c r="BC66" s="386">
        <v>1</v>
      </c>
      <c r="BD66" s="290" t="s">
        <v>80</v>
      </c>
      <c r="BE66" s="289">
        <v>10</v>
      </c>
      <c r="BF66" s="387">
        <v>7</v>
      </c>
      <c r="BG66" s="290" t="s">
        <v>80</v>
      </c>
      <c r="BH66" s="389">
        <v>4</v>
      </c>
      <c r="BI66" s="290">
        <v>5</v>
      </c>
      <c r="BJ66" s="290" t="s">
        <v>80</v>
      </c>
      <c r="BK66" s="289">
        <v>2</v>
      </c>
      <c r="BL66" s="386">
        <v>1</v>
      </c>
      <c r="BM66" s="290" t="s">
        <v>80</v>
      </c>
      <c r="BN66" s="289">
        <v>6</v>
      </c>
      <c r="BO66" s="386">
        <v>4</v>
      </c>
      <c r="BP66" s="290" t="s">
        <v>80</v>
      </c>
      <c r="BQ66" s="289">
        <v>3</v>
      </c>
    </row>
    <row r="67" spans="3:69" s="273" customFormat="1" ht="20.25" customHeight="1">
      <c r="C67" s="293"/>
      <c r="D67" s="354"/>
      <c r="E67" s="295"/>
      <c r="F67" s="355"/>
      <c r="G67" s="354"/>
      <c r="H67" s="295"/>
      <c r="I67" s="355"/>
      <c r="J67" s="354"/>
      <c r="K67" s="295"/>
      <c r="L67" s="355"/>
      <c r="M67" s="354"/>
      <c r="N67" s="295"/>
      <c r="O67" s="355"/>
      <c r="P67" s="354"/>
      <c r="Q67" s="295"/>
      <c r="R67" s="390"/>
      <c r="S67" s="295"/>
      <c r="T67" s="295"/>
      <c r="U67" s="355"/>
      <c r="V67" s="354"/>
      <c r="W67" s="295"/>
      <c r="X67" s="355"/>
      <c r="Y67" s="354"/>
      <c r="Z67" s="295"/>
      <c r="AA67" s="355"/>
      <c r="AB67" s="354"/>
      <c r="AC67" s="295"/>
      <c r="AD67" s="355"/>
      <c r="AE67" s="354"/>
      <c r="AF67" s="295"/>
      <c r="AG67" s="390"/>
      <c r="AH67" s="295"/>
      <c r="AI67" s="295"/>
      <c r="AJ67" s="355"/>
      <c r="AK67" s="354"/>
      <c r="AL67" s="295"/>
      <c r="AM67" s="355"/>
      <c r="AN67" s="354"/>
      <c r="AO67" s="295"/>
      <c r="AP67" s="390"/>
      <c r="AQ67" s="295"/>
      <c r="AR67" s="295"/>
      <c r="AS67" s="355"/>
      <c r="AT67" s="354"/>
      <c r="AU67" s="295"/>
      <c r="AV67" s="355"/>
      <c r="AW67" s="354"/>
      <c r="AX67" s="295"/>
      <c r="AY67" s="390"/>
      <c r="AZ67" s="295"/>
      <c r="BA67" s="295"/>
      <c r="BB67" s="355"/>
      <c r="BC67" s="354"/>
      <c r="BD67" s="295"/>
      <c r="BE67" s="355"/>
      <c r="BF67" s="354"/>
      <c r="BG67" s="295"/>
      <c r="BH67" s="390"/>
      <c r="BI67" s="295"/>
      <c r="BJ67" s="295"/>
      <c r="BK67" s="355"/>
      <c r="BL67" s="354"/>
      <c r="BM67" s="295"/>
      <c r="BN67" s="355"/>
      <c r="BO67" s="354"/>
      <c r="BP67" s="295"/>
      <c r="BQ67" s="355"/>
    </row>
    <row r="68" spans="3:69" s="273" customFormat="1" ht="20.25" customHeight="1">
      <c r="C68" s="286">
        <v>3</v>
      </c>
      <c r="D68" s="386">
        <v>9</v>
      </c>
      <c r="E68" s="290" t="s">
        <v>80</v>
      </c>
      <c r="F68" s="289">
        <v>8</v>
      </c>
      <c r="G68" s="386">
        <v>9</v>
      </c>
      <c r="H68" s="290" t="s">
        <v>80</v>
      </c>
      <c r="I68" s="289">
        <v>4</v>
      </c>
      <c r="J68" s="386">
        <v>1</v>
      </c>
      <c r="K68" s="290" t="s">
        <v>80</v>
      </c>
      <c r="L68" s="289">
        <v>9</v>
      </c>
      <c r="M68" s="386">
        <v>8</v>
      </c>
      <c r="N68" s="290" t="s">
        <v>80</v>
      </c>
      <c r="O68" s="289">
        <v>1</v>
      </c>
      <c r="P68" s="387">
        <v>4</v>
      </c>
      <c r="Q68" s="290" t="s">
        <v>80</v>
      </c>
      <c r="R68" s="388">
        <v>1</v>
      </c>
      <c r="S68" s="290">
        <v>3</v>
      </c>
      <c r="T68" s="290" t="s">
        <v>80</v>
      </c>
      <c r="U68" s="289">
        <v>11</v>
      </c>
      <c r="V68" s="386">
        <v>2</v>
      </c>
      <c r="W68" s="290" t="s">
        <v>80</v>
      </c>
      <c r="X68" s="289">
        <v>11</v>
      </c>
      <c r="Y68" s="386">
        <v>11</v>
      </c>
      <c r="Z68" s="290" t="s">
        <v>80</v>
      </c>
      <c r="AA68" s="289">
        <v>6</v>
      </c>
      <c r="AB68" s="386">
        <v>2</v>
      </c>
      <c r="AC68" s="290" t="s">
        <v>80</v>
      </c>
      <c r="AD68" s="289">
        <v>6</v>
      </c>
      <c r="AE68" s="386">
        <v>3</v>
      </c>
      <c r="AF68" s="290" t="s">
        <v>80</v>
      </c>
      <c r="AG68" s="389">
        <v>2</v>
      </c>
      <c r="AH68" s="290">
        <v>9</v>
      </c>
      <c r="AI68" s="290" t="s">
        <v>80</v>
      </c>
      <c r="AJ68" s="289">
        <v>6</v>
      </c>
      <c r="AK68" s="386">
        <v>6</v>
      </c>
      <c r="AL68" s="290" t="s">
        <v>80</v>
      </c>
      <c r="AM68" s="289">
        <v>12</v>
      </c>
      <c r="AN68" s="387">
        <v>3</v>
      </c>
      <c r="AO68" s="290" t="s">
        <v>80</v>
      </c>
      <c r="AP68" s="389">
        <v>12</v>
      </c>
      <c r="AQ68" s="290">
        <v>12</v>
      </c>
      <c r="AR68" s="290" t="s">
        <v>80</v>
      </c>
      <c r="AS68" s="289">
        <v>10</v>
      </c>
      <c r="AT68" s="386">
        <v>10</v>
      </c>
      <c r="AU68" s="290" t="s">
        <v>80</v>
      </c>
      <c r="AV68" s="289">
        <v>8</v>
      </c>
      <c r="AW68" s="386">
        <v>11</v>
      </c>
      <c r="AX68" s="290" t="s">
        <v>80</v>
      </c>
      <c r="AY68" s="388">
        <v>8</v>
      </c>
      <c r="AZ68" s="290">
        <v>7</v>
      </c>
      <c r="BA68" s="290" t="s">
        <v>80</v>
      </c>
      <c r="BB68" s="289">
        <v>1</v>
      </c>
      <c r="BC68" s="386">
        <v>7</v>
      </c>
      <c r="BD68" s="290" t="s">
        <v>80</v>
      </c>
      <c r="BE68" s="289">
        <v>5</v>
      </c>
      <c r="BF68" s="386">
        <v>5</v>
      </c>
      <c r="BG68" s="290" t="s">
        <v>80</v>
      </c>
      <c r="BH68" s="388">
        <v>10</v>
      </c>
      <c r="BI68" s="290">
        <v>6</v>
      </c>
      <c r="BJ68" s="290" t="s">
        <v>80</v>
      </c>
      <c r="BK68" s="289">
        <v>4</v>
      </c>
      <c r="BL68" s="386">
        <v>4</v>
      </c>
      <c r="BM68" s="290" t="s">
        <v>80</v>
      </c>
      <c r="BN68" s="289">
        <v>2</v>
      </c>
      <c r="BO68" s="386">
        <v>2</v>
      </c>
      <c r="BP68" s="290" t="s">
        <v>80</v>
      </c>
      <c r="BQ68" s="289">
        <v>1</v>
      </c>
    </row>
    <row r="69" spans="3:69" s="273" customFormat="1" ht="20.25" customHeight="1">
      <c r="C69" s="299"/>
      <c r="D69" s="354"/>
      <c r="E69" s="295"/>
      <c r="F69" s="355"/>
      <c r="G69" s="354"/>
      <c r="H69" s="295"/>
      <c r="I69" s="355"/>
      <c r="J69" s="354"/>
      <c r="K69" s="295"/>
      <c r="L69" s="355"/>
      <c r="M69" s="354"/>
      <c r="N69" s="295"/>
      <c r="O69" s="355"/>
      <c r="P69" s="354"/>
      <c r="Q69" s="295"/>
      <c r="R69" s="390"/>
      <c r="S69" s="295"/>
      <c r="T69" s="295"/>
      <c r="U69" s="355"/>
      <c r="V69" s="354"/>
      <c r="W69" s="295"/>
      <c r="X69" s="355"/>
      <c r="Y69" s="354"/>
      <c r="Z69" s="295"/>
      <c r="AA69" s="355"/>
      <c r="AB69" s="354"/>
      <c r="AC69" s="295"/>
      <c r="AD69" s="355"/>
      <c r="AE69" s="354"/>
      <c r="AF69" s="295"/>
      <c r="AG69" s="390"/>
      <c r="AH69" s="295"/>
      <c r="AI69" s="295"/>
      <c r="AJ69" s="355"/>
      <c r="AK69" s="354"/>
      <c r="AL69" s="295"/>
      <c r="AM69" s="355"/>
      <c r="AN69" s="354"/>
      <c r="AO69" s="295"/>
      <c r="AP69" s="390"/>
      <c r="AQ69" s="295"/>
      <c r="AR69" s="295"/>
      <c r="AS69" s="355"/>
      <c r="AT69" s="354"/>
      <c r="AU69" s="295"/>
      <c r="AV69" s="355"/>
      <c r="AW69" s="354"/>
      <c r="AX69" s="295"/>
      <c r="AY69" s="390"/>
      <c r="AZ69" s="295"/>
      <c r="BA69" s="295"/>
      <c r="BB69" s="355"/>
      <c r="BC69" s="354"/>
      <c r="BD69" s="295"/>
      <c r="BE69" s="355"/>
      <c r="BF69" s="354"/>
      <c r="BG69" s="295"/>
      <c r="BH69" s="390"/>
      <c r="BI69" s="295"/>
      <c r="BJ69" s="295"/>
      <c r="BK69" s="355"/>
      <c r="BL69" s="354"/>
      <c r="BM69" s="295"/>
      <c r="BN69" s="355"/>
      <c r="BO69" s="354"/>
      <c r="BP69" s="295"/>
      <c r="BQ69" s="355"/>
    </row>
    <row r="70" spans="3:69" ht="20.25" customHeight="1">
      <c r="C70" s="273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291"/>
      <c r="BJ70" s="291"/>
      <c r="BK70" s="291"/>
      <c r="BL70" s="291"/>
      <c r="BM70" s="291"/>
      <c r="BN70" s="291"/>
      <c r="BO70" s="291"/>
      <c r="BP70" s="291"/>
      <c r="BQ70" s="291"/>
    </row>
    <row r="71" spans="2:4" ht="22.5" customHeight="1">
      <c r="B71" s="385" t="s">
        <v>126</v>
      </c>
      <c r="D71" s="273"/>
    </row>
    <row r="72" spans="3:69" ht="20.25" customHeight="1">
      <c r="C72" s="275"/>
      <c r="D72" s="280" t="s">
        <v>108</v>
      </c>
      <c r="E72" s="277">
        <v>1</v>
      </c>
      <c r="F72" s="279" t="s">
        <v>109</v>
      </c>
      <c r="G72" s="280" t="s">
        <v>108</v>
      </c>
      <c r="H72" s="277">
        <f>E72+1</f>
        <v>2</v>
      </c>
      <c r="I72" s="279" t="s">
        <v>109</v>
      </c>
      <c r="J72" s="280" t="s">
        <v>108</v>
      </c>
      <c r="K72" s="277">
        <f>H72+1</f>
        <v>3</v>
      </c>
      <c r="L72" s="279" t="s">
        <v>109</v>
      </c>
      <c r="M72" s="280" t="s">
        <v>108</v>
      </c>
      <c r="N72" s="277">
        <f>K72+1</f>
        <v>4</v>
      </c>
      <c r="O72" s="279" t="s">
        <v>109</v>
      </c>
      <c r="P72" s="280" t="s">
        <v>108</v>
      </c>
      <c r="Q72" s="277">
        <f>N72+1</f>
        <v>5</v>
      </c>
      <c r="R72" s="278" t="s">
        <v>109</v>
      </c>
      <c r="S72" s="280" t="s">
        <v>108</v>
      </c>
      <c r="T72" s="277">
        <f>Q72+1</f>
        <v>6</v>
      </c>
      <c r="U72" s="279" t="s">
        <v>109</v>
      </c>
      <c r="V72" s="280" t="s">
        <v>108</v>
      </c>
      <c r="W72" s="277">
        <f>T72+1</f>
        <v>7</v>
      </c>
      <c r="X72" s="279" t="s">
        <v>109</v>
      </c>
      <c r="Y72" s="280" t="s">
        <v>108</v>
      </c>
      <c r="Z72" s="277">
        <f>W72+1</f>
        <v>8</v>
      </c>
      <c r="AA72" s="279" t="s">
        <v>109</v>
      </c>
      <c r="AB72" s="280" t="s">
        <v>108</v>
      </c>
      <c r="AC72" s="277">
        <f>Z72+1</f>
        <v>9</v>
      </c>
      <c r="AD72" s="279" t="s">
        <v>109</v>
      </c>
      <c r="AE72" s="280" t="s">
        <v>108</v>
      </c>
      <c r="AF72" s="277">
        <f>AC72+1</f>
        <v>10</v>
      </c>
      <c r="AG72" s="279" t="s">
        <v>109</v>
      </c>
      <c r="AH72" s="280" t="s">
        <v>108</v>
      </c>
      <c r="AI72" s="277">
        <f>AF72+1</f>
        <v>11</v>
      </c>
      <c r="AJ72" s="279" t="s">
        <v>109</v>
      </c>
      <c r="AK72" s="280" t="s">
        <v>108</v>
      </c>
      <c r="AL72" s="277">
        <f>AI72+1</f>
        <v>12</v>
      </c>
      <c r="AM72" s="279" t="s">
        <v>109</v>
      </c>
      <c r="AN72" s="280" t="s">
        <v>108</v>
      </c>
      <c r="AO72" s="277">
        <f>AL72+1</f>
        <v>13</v>
      </c>
      <c r="AP72" s="279" t="s">
        <v>109</v>
      </c>
      <c r="AQ72" s="280" t="s">
        <v>108</v>
      </c>
      <c r="AR72" s="277">
        <f>AO72+1</f>
        <v>14</v>
      </c>
      <c r="AS72" s="279" t="s">
        <v>109</v>
      </c>
      <c r="AT72" s="280" t="s">
        <v>108</v>
      </c>
      <c r="AU72" s="277">
        <f>AR72+1</f>
        <v>15</v>
      </c>
      <c r="AV72" s="279" t="s">
        <v>109</v>
      </c>
      <c r="AW72" s="280" t="s">
        <v>108</v>
      </c>
      <c r="AX72" s="277">
        <f>AU72+1</f>
        <v>16</v>
      </c>
      <c r="AY72" s="279" t="s">
        <v>109</v>
      </c>
      <c r="AZ72" s="280" t="s">
        <v>108</v>
      </c>
      <c r="BA72" s="277">
        <f>AX72+1</f>
        <v>17</v>
      </c>
      <c r="BB72" s="279" t="s">
        <v>109</v>
      </c>
      <c r="BC72" s="280" t="s">
        <v>108</v>
      </c>
      <c r="BD72" s="277">
        <f>BA72+1</f>
        <v>18</v>
      </c>
      <c r="BE72" s="279" t="s">
        <v>109</v>
      </c>
      <c r="BF72" s="280" t="s">
        <v>108</v>
      </c>
      <c r="BG72" s="277">
        <f>BD72+1</f>
        <v>19</v>
      </c>
      <c r="BH72" s="279" t="s">
        <v>109</v>
      </c>
      <c r="BI72" s="280" t="s">
        <v>108</v>
      </c>
      <c r="BJ72" s="277">
        <f>BG72+1</f>
        <v>20</v>
      </c>
      <c r="BK72" s="279" t="s">
        <v>109</v>
      </c>
      <c r="BL72" s="280" t="s">
        <v>108</v>
      </c>
      <c r="BM72" s="277">
        <f>BJ72+1</f>
        <v>21</v>
      </c>
      <c r="BN72" s="279" t="s">
        <v>109</v>
      </c>
      <c r="BO72" s="280" t="s">
        <v>108</v>
      </c>
      <c r="BP72" s="277">
        <f>BM72+1</f>
        <v>22</v>
      </c>
      <c r="BQ72" s="279" t="s">
        <v>109</v>
      </c>
    </row>
    <row r="73" spans="3:69" ht="20.25" customHeight="1">
      <c r="C73" s="286">
        <v>1</v>
      </c>
      <c r="D73" s="391">
        <v>9</v>
      </c>
      <c r="E73" s="392" t="s">
        <v>80</v>
      </c>
      <c r="F73" s="393">
        <v>8</v>
      </c>
      <c r="G73" s="391">
        <v>8</v>
      </c>
      <c r="H73" s="392" t="s">
        <v>80</v>
      </c>
      <c r="I73" s="393">
        <v>4</v>
      </c>
      <c r="J73" s="391">
        <v>8</v>
      </c>
      <c r="K73" s="392" t="s">
        <v>80</v>
      </c>
      <c r="L73" s="393">
        <v>5</v>
      </c>
      <c r="M73" s="391">
        <v>11</v>
      </c>
      <c r="N73" s="392" t="s">
        <v>80</v>
      </c>
      <c r="O73" s="393">
        <v>9</v>
      </c>
      <c r="P73" s="394">
        <v>9</v>
      </c>
      <c r="Q73" s="392" t="s">
        <v>80</v>
      </c>
      <c r="R73" s="395">
        <v>5</v>
      </c>
      <c r="S73" s="391">
        <v>3</v>
      </c>
      <c r="T73" s="392" t="s">
        <v>80</v>
      </c>
      <c r="U73" s="393">
        <v>11</v>
      </c>
      <c r="V73" s="391">
        <v>2</v>
      </c>
      <c r="W73" s="392" t="s">
        <v>80</v>
      </c>
      <c r="X73" s="395">
        <v>11</v>
      </c>
      <c r="Y73" s="391">
        <v>10</v>
      </c>
      <c r="Z73" s="392" t="s">
        <v>80</v>
      </c>
      <c r="AA73" s="393">
        <v>3</v>
      </c>
      <c r="AB73" s="391">
        <v>10</v>
      </c>
      <c r="AC73" s="392" t="s">
        <v>80</v>
      </c>
      <c r="AD73" s="393">
        <v>9</v>
      </c>
      <c r="AE73" s="391">
        <v>9</v>
      </c>
      <c r="AF73" s="392" t="s">
        <v>80</v>
      </c>
      <c r="AG73" s="395">
        <v>7</v>
      </c>
      <c r="AH73" s="391">
        <v>11</v>
      </c>
      <c r="AI73" s="392" t="s">
        <v>80</v>
      </c>
      <c r="AJ73" s="395">
        <v>10</v>
      </c>
      <c r="AK73" s="394">
        <v>2</v>
      </c>
      <c r="AL73" s="392" t="s">
        <v>80</v>
      </c>
      <c r="AM73" s="395">
        <v>9</v>
      </c>
      <c r="AN73" s="394">
        <v>6</v>
      </c>
      <c r="AO73" s="392" t="s">
        <v>80</v>
      </c>
      <c r="AP73" s="395">
        <v>11</v>
      </c>
      <c r="AQ73" s="394">
        <v>1</v>
      </c>
      <c r="AR73" s="392" t="s">
        <v>80</v>
      </c>
      <c r="AS73" s="393">
        <v>10</v>
      </c>
      <c r="AT73" s="391">
        <v>3</v>
      </c>
      <c r="AU73" s="392" t="s">
        <v>80</v>
      </c>
      <c r="AV73" s="395">
        <v>8</v>
      </c>
      <c r="AW73" s="391">
        <v>4</v>
      </c>
      <c r="AX73" s="392" t="s">
        <v>80</v>
      </c>
      <c r="AY73" s="395">
        <v>7</v>
      </c>
      <c r="AZ73" s="391">
        <v>3</v>
      </c>
      <c r="BA73" s="392" t="s">
        <v>80</v>
      </c>
      <c r="BB73" s="393">
        <v>1</v>
      </c>
      <c r="BC73" s="392">
        <v>5</v>
      </c>
      <c r="BD73" s="392" t="s">
        <v>80</v>
      </c>
      <c r="BE73" s="396">
        <v>3</v>
      </c>
      <c r="BF73" s="397">
        <v>6</v>
      </c>
      <c r="BG73" s="392" t="s">
        <v>80</v>
      </c>
      <c r="BH73" s="393">
        <v>5</v>
      </c>
      <c r="BI73" s="287"/>
      <c r="BJ73" s="288"/>
      <c r="BK73" s="311"/>
      <c r="BL73" s="287"/>
      <c r="BM73" s="288"/>
      <c r="BN73" s="311"/>
      <c r="BO73" s="287"/>
      <c r="BP73" s="288"/>
      <c r="BQ73" s="311"/>
    </row>
    <row r="74" spans="3:69" ht="20.25" customHeight="1">
      <c r="C74" s="293"/>
      <c r="D74" s="398"/>
      <c r="E74" s="399"/>
      <c r="F74" s="400"/>
      <c r="G74" s="398"/>
      <c r="H74" s="399"/>
      <c r="I74" s="400"/>
      <c r="J74" s="398"/>
      <c r="K74" s="399"/>
      <c r="L74" s="400"/>
      <c r="M74" s="398"/>
      <c r="N74" s="399"/>
      <c r="O74" s="400"/>
      <c r="P74" s="398"/>
      <c r="Q74" s="399"/>
      <c r="R74" s="400"/>
      <c r="S74" s="398"/>
      <c r="T74" s="399"/>
      <c r="U74" s="400"/>
      <c r="V74" s="398"/>
      <c r="W74" s="399"/>
      <c r="X74" s="400"/>
      <c r="Y74" s="398"/>
      <c r="Z74" s="399"/>
      <c r="AA74" s="400"/>
      <c r="AB74" s="398"/>
      <c r="AC74" s="399"/>
      <c r="AD74" s="400"/>
      <c r="AE74" s="398"/>
      <c r="AF74" s="399"/>
      <c r="AG74" s="400"/>
      <c r="AH74" s="398"/>
      <c r="AI74" s="399"/>
      <c r="AJ74" s="400"/>
      <c r="AK74" s="398"/>
      <c r="AL74" s="399"/>
      <c r="AM74" s="400"/>
      <c r="AN74" s="398"/>
      <c r="AO74" s="399"/>
      <c r="AP74" s="400"/>
      <c r="AQ74" s="398"/>
      <c r="AR74" s="399"/>
      <c r="AS74" s="400"/>
      <c r="AT74" s="398"/>
      <c r="AU74" s="399"/>
      <c r="AV74" s="400"/>
      <c r="AW74" s="398"/>
      <c r="AX74" s="399"/>
      <c r="AY74" s="400"/>
      <c r="AZ74" s="398"/>
      <c r="BA74" s="399"/>
      <c r="BB74" s="400"/>
      <c r="BC74" s="399"/>
      <c r="BD74" s="399"/>
      <c r="BE74" s="401"/>
      <c r="BF74" s="402"/>
      <c r="BG74" s="399"/>
      <c r="BH74" s="400"/>
      <c r="BI74" s="403"/>
      <c r="BJ74" s="318"/>
      <c r="BK74" s="404"/>
      <c r="BL74" s="403"/>
      <c r="BM74" s="318"/>
      <c r="BN74" s="404"/>
      <c r="BO74" s="403"/>
      <c r="BP74" s="318"/>
      <c r="BQ74" s="404"/>
    </row>
    <row r="75" spans="3:69" ht="20.25" customHeight="1">
      <c r="C75" s="286">
        <v>2</v>
      </c>
      <c r="D75" s="391">
        <v>1</v>
      </c>
      <c r="E75" s="392" t="s">
        <v>80</v>
      </c>
      <c r="F75" s="393">
        <v>5</v>
      </c>
      <c r="G75" s="391">
        <v>1</v>
      </c>
      <c r="H75" s="392" t="s">
        <v>80</v>
      </c>
      <c r="I75" s="393">
        <v>9</v>
      </c>
      <c r="J75" s="391">
        <v>9</v>
      </c>
      <c r="K75" s="392" t="s">
        <v>80</v>
      </c>
      <c r="L75" s="393">
        <v>4</v>
      </c>
      <c r="M75" s="391">
        <v>1</v>
      </c>
      <c r="N75" s="392" t="s">
        <v>80</v>
      </c>
      <c r="O75" s="393">
        <v>8</v>
      </c>
      <c r="P75" s="394">
        <v>4</v>
      </c>
      <c r="Q75" s="392" t="s">
        <v>80</v>
      </c>
      <c r="R75" s="395">
        <v>1</v>
      </c>
      <c r="S75" s="391">
        <v>2</v>
      </c>
      <c r="T75" s="392" t="s">
        <v>80</v>
      </c>
      <c r="U75" s="393">
        <v>10</v>
      </c>
      <c r="V75" s="391">
        <v>10</v>
      </c>
      <c r="W75" s="392" t="s">
        <v>80</v>
      </c>
      <c r="X75" s="393">
        <v>7</v>
      </c>
      <c r="Y75" s="391">
        <v>9</v>
      </c>
      <c r="Z75" s="392" t="s">
        <v>80</v>
      </c>
      <c r="AA75" s="393">
        <v>6</v>
      </c>
      <c r="AB75" s="391">
        <v>2</v>
      </c>
      <c r="AC75" s="392" t="s">
        <v>80</v>
      </c>
      <c r="AD75" s="393">
        <v>6</v>
      </c>
      <c r="AE75" s="394">
        <v>6</v>
      </c>
      <c r="AF75" s="392" t="s">
        <v>80</v>
      </c>
      <c r="AG75" s="393">
        <v>10</v>
      </c>
      <c r="AH75" s="391">
        <v>8</v>
      </c>
      <c r="AI75" s="392" t="s">
        <v>80</v>
      </c>
      <c r="AJ75" s="393">
        <v>2</v>
      </c>
      <c r="AK75" s="391">
        <v>8</v>
      </c>
      <c r="AL75" s="392" t="s">
        <v>80</v>
      </c>
      <c r="AM75" s="393">
        <v>6</v>
      </c>
      <c r="AN75" s="391">
        <v>10</v>
      </c>
      <c r="AO75" s="392" t="s">
        <v>80</v>
      </c>
      <c r="AP75" s="393">
        <v>8</v>
      </c>
      <c r="AQ75" s="391">
        <v>8</v>
      </c>
      <c r="AR75" s="392" t="s">
        <v>80</v>
      </c>
      <c r="AS75" s="393">
        <v>7</v>
      </c>
      <c r="AT75" s="391">
        <v>10</v>
      </c>
      <c r="AU75" s="392" t="s">
        <v>80</v>
      </c>
      <c r="AV75" s="393">
        <v>4</v>
      </c>
      <c r="AW75" s="391">
        <v>5</v>
      </c>
      <c r="AX75" s="392" t="s">
        <v>80</v>
      </c>
      <c r="AY75" s="395">
        <v>10</v>
      </c>
      <c r="AZ75" s="391">
        <v>5</v>
      </c>
      <c r="BA75" s="392" t="s">
        <v>80</v>
      </c>
      <c r="BB75" s="393">
        <v>2</v>
      </c>
      <c r="BC75" s="392">
        <v>1</v>
      </c>
      <c r="BD75" s="392" t="s">
        <v>80</v>
      </c>
      <c r="BE75" s="396">
        <v>6</v>
      </c>
      <c r="BF75" s="397">
        <v>4</v>
      </c>
      <c r="BG75" s="392" t="s">
        <v>80</v>
      </c>
      <c r="BH75" s="393">
        <v>3</v>
      </c>
      <c r="BI75" s="287"/>
      <c r="BJ75" s="288"/>
      <c r="BK75" s="311"/>
      <c r="BL75" s="287"/>
      <c r="BM75" s="288"/>
      <c r="BN75" s="311"/>
      <c r="BO75" s="287"/>
      <c r="BP75" s="288"/>
      <c r="BQ75" s="311"/>
    </row>
    <row r="76" spans="3:69" ht="20.25" customHeight="1">
      <c r="C76" s="293"/>
      <c r="D76" s="398"/>
      <c r="E76" s="399"/>
      <c r="F76" s="400"/>
      <c r="G76" s="398"/>
      <c r="H76" s="399"/>
      <c r="I76" s="400"/>
      <c r="J76" s="398"/>
      <c r="K76" s="399"/>
      <c r="L76" s="400"/>
      <c r="M76" s="398"/>
      <c r="N76" s="399"/>
      <c r="O76" s="400"/>
      <c r="P76" s="398"/>
      <c r="Q76" s="399"/>
      <c r="R76" s="400"/>
      <c r="S76" s="398"/>
      <c r="T76" s="399"/>
      <c r="U76" s="400"/>
      <c r="V76" s="398"/>
      <c r="W76" s="399"/>
      <c r="X76" s="400"/>
      <c r="Y76" s="398"/>
      <c r="Z76" s="399"/>
      <c r="AA76" s="400"/>
      <c r="AB76" s="398"/>
      <c r="AC76" s="399"/>
      <c r="AD76" s="400"/>
      <c r="AE76" s="398"/>
      <c r="AF76" s="399"/>
      <c r="AG76" s="400"/>
      <c r="AH76" s="398"/>
      <c r="AI76" s="399"/>
      <c r="AJ76" s="400"/>
      <c r="AK76" s="398"/>
      <c r="AL76" s="399"/>
      <c r="AM76" s="400"/>
      <c r="AN76" s="398"/>
      <c r="AO76" s="399"/>
      <c r="AP76" s="400"/>
      <c r="AQ76" s="398"/>
      <c r="AR76" s="399"/>
      <c r="AS76" s="400"/>
      <c r="AT76" s="398"/>
      <c r="AU76" s="399"/>
      <c r="AV76" s="400"/>
      <c r="AW76" s="398"/>
      <c r="AX76" s="399"/>
      <c r="AY76" s="400"/>
      <c r="AZ76" s="398"/>
      <c r="BA76" s="399"/>
      <c r="BB76" s="400"/>
      <c r="BC76" s="399"/>
      <c r="BD76" s="399"/>
      <c r="BE76" s="401"/>
      <c r="BF76" s="402"/>
      <c r="BG76" s="399"/>
      <c r="BH76" s="400"/>
      <c r="BI76" s="403"/>
      <c r="BJ76" s="318"/>
      <c r="BK76" s="404"/>
      <c r="BL76" s="403"/>
      <c r="BM76" s="318"/>
      <c r="BN76" s="404"/>
      <c r="BO76" s="403"/>
      <c r="BP76" s="318"/>
      <c r="BQ76" s="404"/>
    </row>
    <row r="77" spans="3:69" ht="20.25" customHeight="1">
      <c r="C77" s="286">
        <v>3</v>
      </c>
      <c r="D77" s="391">
        <v>4</v>
      </c>
      <c r="E77" s="392" t="s">
        <v>80</v>
      </c>
      <c r="F77" s="393">
        <v>11</v>
      </c>
      <c r="G77" s="391">
        <v>5</v>
      </c>
      <c r="H77" s="392" t="s">
        <v>80</v>
      </c>
      <c r="I77" s="393">
        <v>11</v>
      </c>
      <c r="J77" s="391">
        <v>11</v>
      </c>
      <c r="K77" s="392" t="s">
        <v>80</v>
      </c>
      <c r="L77" s="393">
        <v>1</v>
      </c>
      <c r="M77" s="391">
        <v>5</v>
      </c>
      <c r="N77" s="392" t="s">
        <v>80</v>
      </c>
      <c r="O77" s="393">
        <v>4</v>
      </c>
      <c r="P77" s="391">
        <v>11</v>
      </c>
      <c r="Q77" s="392" t="s">
        <v>80</v>
      </c>
      <c r="R77" s="395">
        <v>8</v>
      </c>
      <c r="S77" s="391">
        <v>7</v>
      </c>
      <c r="T77" s="392" t="s">
        <v>80</v>
      </c>
      <c r="U77" s="393">
        <v>6</v>
      </c>
      <c r="V77" s="391">
        <v>6</v>
      </c>
      <c r="W77" s="392" t="s">
        <v>80</v>
      </c>
      <c r="X77" s="393">
        <v>3</v>
      </c>
      <c r="Y77" s="391">
        <v>7</v>
      </c>
      <c r="Z77" s="392" t="s">
        <v>80</v>
      </c>
      <c r="AA77" s="393">
        <v>2</v>
      </c>
      <c r="AB77" s="391">
        <v>7</v>
      </c>
      <c r="AC77" s="392" t="s">
        <v>80</v>
      </c>
      <c r="AD77" s="393">
        <v>3</v>
      </c>
      <c r="AE77" s="391">
        <v>3</v>
      </c>
      <c r="AF77" s="392" t="s">
        <v>80</v>
      </c>
      <c r="AG77" s="393">
        <v>2</v>
      </c>
      <c r="AH77" s="394">
        <v>3</v>
      </c>
      <c r="AI77" s="392" t="s">
        <v>80</v>
      </c>
      <c r="AJ77" s="393">
        <v>9</v>
      </c>
      <c r="AK77" s="405">
        <v>11</v>
      </c>
      <c r="AL77" s="406" t="s">
        <v>80</v>
      </c>
      <c r="AM77" s="407">
        <v>7</v>
      </c>
      <c r="AN77" s="391">
        <v>7</v>
      </c>
      <c r="AO77" s="392" t="s">
        <v>80</v>
      </c>
      <c r="AP77" s="393">
        <v>1</v>
      </c>
      <c r="AQ77" s="408"/>
      <c r="AR77" s="409"/>
      <c r="AS77" s="410"/>
      <c r="AT77" s="391">
        <v>7</v>
      </c>
      <c r="AU77" s="392" t="s">
        <v>80</v>
      </c>
      <c r="AV77" s="393">
        <v>5</v>
      </c>
      <c r="AW77" s="391"/>
      <c r="AX77" s="392"/>
      <c r="AY77" s="393"/>
      <c r="AZ77" s="391">
        <v>6</v>
      </c>
      <c r="BA77" s="392" t="s">
        <v>80</v>
      </c>
      <c r="BB77" s="393">
        <v>4</v>
      </c>
      <c r="BC77" s="392">
        <v>4</v>
      </c>
      <c r="BD77" s="392" t="s">
        <v>80</v>
      </c>
      <c r="BE77" s="396">
        <v>2</v>
      </c>
      <c r="BF77" s="397">
        <v>2</v>
      </c>
      <c r="BG77" s="392" t="s">
        <v>80</v>
      </c>
      <c r="BH77" s="393">
        <v>1</v>
      </c>
      <c r="BI77" s="306"/>
      <c r="BJ77" s="291"/>
      <c r="BK77" s="304"/>
      <c r="BL77" s="306"/>
      <c r="BM77" s="291"/>
      <c r="BN77" s="304"/>
      <c r="BO77" s="306"/>
      <c r="BP77" s="291"/>
      <c r="BQ77" s="304"/>
    </row>
    <row r="78" spans="3:69" ht="20.25" customHeight="1">
      <c r="C78" s="299"/>
      <c r="D78" s="398"/>
      <c r="E78" s="399"/>
      <c r="F78" s="400"/>
      <c r="G78" s="398"/>
      <c r="H78" s="399"/>
      <c r="I78" s="400"/>
      <c r="J78" s="398"/>
      <c r="K78" s="399"/>
      <c r="L78" s="400"/>
      <c r="M78" s="398"/>
      <c r="N78" s="399"/>
      <c r="O78" s="400"/>
      <c r="P78" s="398"/>
      <c r="Q78" s="399"/>
      <c r="R78" s="400"/>
      <c r="S78" s="398"/>
      <c r="T78" s="399"/>
      <c r="U78" s="400"/>
      <c r="V78" s="398"/>
      <c r="W78" s="399"/>
      <c r="X78" s="400"/>
      <c r="Y78" s="398"/>
      <c r="Z78" s="399"/>
      <c r="AA78" s="400"/>
      <c r="AB78" s="398"/>
      <c r="AC78" s="399"/>
      <c r="AD78" s="400"/>
      <c r="AE78" s="398"/>
      <c r="AF78" s="399"/>
      <c r="AG78" s="400"/>
      <c r="AH78" s="398"/>
      <c r="AI78" s="399"/>
      <c r="AJ78" s="400"/>
      <c r="AK78" s="411"/>
      <c r="AL78" s="412"/>
      <c r="AM78" s="413"/>
      <c r="AN78" s="398"/>
      <c r="AO78" s="399"/>
      <c r="AP78" s="400"/>
      <c r="AQ78" s="414"/>
      <c r="AR78" s="415"/>
      <c r="AS78" s="416"/>
      <c r="AT78" s="398"/>
      <c r="AU78" s="399"/>
      <c r="AV78" s="400"/>
      <c r="AW78" s="398"/>
      <c r="AX78" s="399"/>
      <c r="AY78" s="400"/>
      <c r="AZ78" s="398"/>
      <c r="BA78" s="399"/>
      <c r="BB78" s="400"/>
      <c r="BC78" s="399"/>
      <c r="BD78" s="399"/>
      <c r="BE78" s="401"/>
      <c r="BF78" s="402"/>
      <c r="BG78" s="399"/>
      <c r="BH78" s="400"/>
      <c r="BI78" s="403"/>
      <c r="BJ78" s="318"/>
      <c r="BK78" s="404"/>
      <c r="BL78" s="403"/>
      <c r="BM78" s="318"/>
      <c r="BN78" s="404"/>
      <c r="BO78" s="403"/>
      <c r="BP78" s="318"/>
      <c r="BQ78" s="404"/>
    </row>
    <row r="79" ht="22.5" customHeight="1">
      <c r="B79" s="273"/>
    </row>
    <row r="80" spans="2:4" ht="22.5" customHeight="1">
      <c r="B80" s="385" t="s">
        <v>127</v>
      </c>
      <c r="D80" s="273"/>
    </row>
    <row r="81" spans="3:69" ht="20.25" customHeight="1">
      <c r="C81" s="275"/>
      <c r="D81" s="280" t="s">
        <v>108</v>
      </c>
      <c r="E81" s="277">
        <v>1</v>
      </c>
      <c r="F81" s="279" t="s">
        <v>109</v>
      </c>
      <c r="G81" s="280" t="s">
        <v>108</v>
      </c>
      <c r="H81" s="277">
        <f>E81+1</f>
        <v>2</v>
      </c>
      <c r="I81" s="279" t="s">
        <v>109</v>
      </c>
      <c r="J81" s="280" t="s">
        <v>108</v>
      </c>
      <c r="K81" s="277">
        <f>H81+1</f>
        <v>3</v>
      </c>
      <c r="L81" s="279" t="s">
        <v>109</v>
      </c>
      <c r="M81" s="280" t="s">
        <v>108</v>
      </c>
      <c r="N81" s="277">
        <f>K81+1</f>
        <v>4</v>
      </c>
      <c r="O81" s="279" t="s">
        <v>109</v>
      </c>
      <c r="P81" s="280" t="s">
        <v>108</v>
      </c>
      <c r="Q81" s="277">
        <f>N81+1</f>
        <v>5</v>
      </c>
      <c r="R81" s="278" t="s">
        <v>109</v>
      </c>
      <c r="S81" s="280" t="s">
        <v>108</v>
      </c>
      <c r="T81" s="277">
        <f>Q81+1</f>
        <v>6</v>
      </c>
      <c r="U81" s="279" t="s">
        <v>109</v>
      </c>
      <c r="V81" s="280" t="s">
        <v>108</v>
      </c>
      <c r="W81" s="277">
        <f>T81+1</f>
        <v>7</v>
      </c>
      <c r="X81" s="279" t="s">
        <v>109</v>
      </c>
      <c r="Y81" s="280" t="s">
        <v>108</v>
      </c>
      <c r="Z81" s="277">
        <f>W81+1</f>
        <v>8</v>
      </c>
      <c r="AA81" s="279" t="s">
        <v>109</v>
      </c>
      <c r="AB81" s="280" t="s">
        <v>108</v>
      </c>
      <c r="AC81" s="277">
        <f>Z81+1</f>
        <v>9</v>
      </c>
      <c r="AD81" s="279" t="s">
        <v>109</v>
      </c>
      <c r="AE81" s="280" t="s">
        <v>108</v>
      </c>
      <c r="AF81" s="277">
        <f>AC81+1</f>
        <v>10</v>
      </c>
      <c r="AG81" s="279" t="s">
        <v>109</v>
      </c>
      <c r="AH81" s="280" t="s">
        <v>108</v>
      </c>
      <c r="AI81" s="277">
        <f>AF81+1</f>
        <v>11</v>
      </c>
      <c r="AJ81" s="279" t="s">
        <v>109</v>
      </c>
      <c r="AK81" s="280" t="s">
        <v>108</v>
      </c>
      <c r="AL81" s="277">
        <f>AI81+1</f>
        <v>12</v>
      </c>
      <c r="AM81" s="279" t="s">
        <v>109</v>
      </c>
      <c r="AN81" s="280" t="s">
        <v>108</v>
      </c>
      <c r="AO81" s="277">
        <f>AL81+1</f>
        <v>13</v>
      </c>
      <c r="AP81" s="279" t="s">
        <v>109</v>
      </c>
      <c r="AQ81" s="280" t="s">
        <v>108</v>
      </c>
      <c r="AR81" s="277">
        <f>AO81+1</f>
        <v>14</v>
      </c>
      <c r="AS81" s="279" t="s">
        <v>109</v>
      </c>
      <c r="AT81" s="280" t="s">
        <v>108</v>
      </c>
      <c r="AU81" s="277">
        <f>AR81+1</f>
        <v>15</v>
      </c>
      <c r="AV81" s="279" t="s">
        <v>109</v>
      </c>
      <c r="AW81" s="280" t="s">
        <v>108</v>
      </c>
      <c r="AX81" s="277">
        <f>AU81+1</f>
        <v>16</v>
      </c>
      <c r="AY81" s="279" t="s">
        <v>109</v>
      </c>
      <c r="AZ81" s="280" t="s">
        <v>108</v>
      </c>
      <c r="BA81" s="277">
        <f>AX81+1</f>
        <v>17</v>
      </c>
      <c r="BB81" s="279" t="s">
        <v>109</v>
      </c>
      <c r="BC81" s="280" t="s">
        <v>108</v>
      </c>
      <c r="BD81" s="277">
        <f>BA81+1</f>
        <v>18</v>
      </c>
      <c r="BE81" s="279" t="s">
        <v>109</v>
      </c>
      <c r="BF81" s="280" t="s">
        <v>108</v>
      </c>
      <c r="BG81" s="277">
        <f>BD81+1</f>
        <v>19</v>
      </c>
      <c r="BH81" s="279" t="s">
        <v>109</v>
      </c>
      <c r="BI81" s="280" t="s">
        <v>108</v>
      </c>
      <c r="BJ81" s="277">
        <f>BG81+1</f>
        <v>20</v>
      </c>
      <c r="BK81" s="279" t="s">
        <v>109</v>
      </c>
      <c r="BL81" s="280" t="s">
        <v>108</v>
      </c>
      <c r="BM81" s="277">
        <f>BJ81+1</f>
        <v>21</v>
      </c>
      <c r="BN81" s="279" t="s">
        <v>109</v>
      </c>
      <c r="BO81" s="280" t="s">
        <v>108</v>
      </c>
      <c r="BP81" s="277">
        <f>BM81+1</f>
        <v>22</v>
      </c>
      <c r="BQ81" s="279" t="s">
        <v>109</v>
      </c>
    </row>
    <row r="82" spans="3:69" s="273" customFormat="1" ht="20.25" customHeight="1">
      <c r="C82" s="286">
        <v>1</v>
      </c>
      <c r="D82" s="417">
        <v>9</v>
      </c>
      <c r="E82" s="291" t="s">
        <v>115</v>
      </c>
      <c r="F82" s="418">
        <v>4</v>
      </c>
      <c r="G82" s="417">
        <v>8</v>
      </c>
      <c r="H82" s="291" t="s">
        <v>115</v>
      </c>
      <c r="I82" s="418">
        <v>4</v>
      </c>
      <c r="J82" s="419">
        <v>10</v>
      </c>
      <c r="K82" s="291" t="s">
        <v>115</v>
      </c>
      <c r="L82" s="420">
        <v>4</v>
      </c>
      <c r="M82" s="419">
        <v>8</v>
      </c>
      <c r="N82" s="291" t="s">
        <v>115</v>
      </c>
      <c r="O82" s="418">
        <v>5</v>
      </c>
      <c r="P82" s="419">
        <v>6</v>
      </c>
      <c r="Q82" s="291" t="s">
        <v>115</v>
      </c>
      <c r="R82" s="418">
        <v>3</v>
      </c>
      <c r="S82" s="417">
        <v>5</v>
      </c>
      <c r="T82" s="291" t="s">
        <v>115</v>
      </c>
      <c r="U82" s="420">
        <v>2</v>
      </c>
      <c r="V82" s="417">
        <v>5</v>
      </c>
      <c r="W82" s="291" t="s">
        <v>115</v>
      </c>
      <c r="X82" s="420">
        <v>9</v>
      </c>
      <c r="Y82" s="417">
        <v>3</v>
      </c>
      <c r="Z82" s="291" t="s">
        <v>115</v>
      </c>
      <c r="AA82" s="420">
        <v>5</v>
      </c>
      <c r="AB82" s="417">
        <v>7</v>
      </c>
      <c r="AC82" s="291" t="s">
        <v>115</v>
      </c>
      <c r="AD82" s="420">
        <v>2</v>
      </c>
      <c r="AE82" s="417">
        <v>10</v>
      </c>
      <c r="AF82" s="291" t="s">
        <v>115</v>
      </c>
      <c r="AG82" s="420">
        <v>5</v>
      </c>
      <c r="AH82" s="417">
        <v>9</v>
      </c>
      <c r="AI82" s="291" t="s">
        <v>115</v>
      </c>
      <c r="AJ82" s="420">
        <v>6</v>
      </c>
      <c r="AK82" s="419">
        <v>8</v>
      </c>
      <c r="AL82" s="291" t="s">
        <v>115</v>
      </c>
      <c r="AM82" s="420">
        <v>7</v>
      </c>
      <c r="AN82" s="417">
        <v>5</v>
      </c>
      <c r="AO82" s="291" t="s">
        <v>115</v>
      </c>
      <c r="AP82" s="418">
        <v>4</v>
      </c>
      <c r="AQ82" s="417">
        <v>4</v>
      </c>
      <c r="AR82" s="291" t="s">
        <v>115</v>
      </c>
      <c r="AS82" s="418">
        <v>6</v>
      </c>
      <c r="AT82" s="417">
        <v>6</v>
      </c>
      <c r="AU82" s="291" t="s">
        <v>115</v>
      </c>
      <c r="AV82" s="418">
        <v>5</v>
      </c>
      <c r="AW82" s="287"/>
      <c r="AX82" s="288"/>
      <c r="AY82" s="311"/>
      <c r="AZ82" s="287"/>
      <c r="BA82" s="288"/>
      <c r="BB82" s="311"/>
      <c r="BC82" s="287"/>
      <c r="BD82" s="288"/>
      <c r="BE82" s="311"/>
      <c r="BF82" s="287"/>
      <c r="BG82" s="288"/>
      <c r="BH82" s="311"/>
      <c r="BI82" s="287"/>
      <c r="BJ82" s="288"/>
      <c r="BK82" s="311"/>
      <c r="BL82" s="287"/>
      <c r="BM82" s="288"/>
      <c r="BN82" s="311"/>
      <c r="BO82" s="287"/>
      <c r="BP82" s="288"/>
      <c r="BQ82" s="311"/>
    </row>
    <row r="83" spans="3:69" s="273" customFormat="1" ht="20.25" customHeight="1">
      <c r="C83" s="293"/>
      <c r="D83" s="421"/>
      <c r="E83" s="422"/>
      <c r="F83" s="423"/>
      <c r="G83" s="421"/>
      <c r="H83" s="422"/>
      <c r="I83" s="424"/>
      <c r="J83" s="421"/>
      <c r="K83" s="422"/>
      <c r="L83" s="424"/>
      <c r="M83" s="421"/>
      <c r="N83" s="422"/>
      <c r="O83" s="424"/>
      <c r="P83" s="421"/>
      <c r="Q83" s="422"/>
      <c r="R83" s="424"/>
      <c r="S83" s="421"/>
      <c r="T83" s="422"/>
      <c r="U83" s="424"/>
      <c r="V83" s="421"/>
      <c r="W83" s="422"/>
      <c r="X83" s="424"/>
      <c r="Y83" s="421"/>
      <c r="Z83" s="422"/>
      <c r="AA83" s="424"/>
      <c r="AB83" s="421"/>
      <c r="AC83" s="422"/>
      <c r="AD83" s="424"/>
      <c r="AE83" s="421"/>
      <c r="AF83" s="422"/>
      <c r="AG83" s="424"/>
      <c r="AH83" s="421"/>
      <c r="AI83" s="422"/>
      <c r="AJ83" s="424"/>
      <c r="AK83" s="421"/>
      <c r="AL83" s="422"/>
      <c r="AM83" s="424"/>
      <c r="AN83" s="421"/>
      <c r="AO83" s="422"/>
      <c r="AP83" s="424"/>
      <c r="AQ83" s="421"/>
      <c r="AR83" s="422"/>
      <c r="AS83" s="424"/>
      <c r="AT83" s="421"/>
      <c r="AU83" s="422"/>
      <c r="AV83" s="424"/>
      <c r="AW83" s="403"/>
      <c r="AX83" s="318"/>
      <c r="AY83" s="404"/>
      <c r="AZ83" s="403"/>
      <c r="BA83" s="318"/>
      <c r="BB83" s="404"/>
      <c r="BC83" s="403"/>
      <c r="BD83" s="318"/>
      <c r="BE83" s="404"/>
      <c r="BF83" s="403"/>
      <c r="BG83" s="318"/>
      <c r="BH83" s="404"/>
      <c r="BI83" s="403"/>
      <c r="BJ83" s="318"/>
      <c r="BK83" s="404"/>
      <c r="BL83" s="403"/>
      <c r="BM83" s="318"/>
      <c r="BN83" s="404"/>
      <c r="BO83" s="403"/>
      <c r="BP83" s="318"/>
      <c r="BQ83" s="404"/>
    </row>
    <row r="84" spans="3:69" s="273" customFormat="1" ht="20.25" customHeight="1">
      <c r="C84" s="286">
        <v>2</v>
      </c>
      <c r="D84" s="417">
        <v>2</v>
      </c>
      <c r="E84" s="291" t="s">
        <v>115</v>
      </c>
      <c r="F84" s="418">
        <v>8</v>
      </c>
      <c r="G84" s="417">
        <v>1</v>
      </c>
      <c r="H84" s="291" t="s">
        <v>115</v>
      </c>
      <c r="I84" s="418">
        <v>9</v>
      </c>
      <c r="J84" s="419">
        <v>2</v>
      </c>
      <c r="K84" s="425" t="s">
        <v>115</v>
      </c>
      <c r="L84" s="420">
        <v>9</v>
      </c>
      <c r="M84" s="417">
        <v>7</v>
      </c>
      <c r="N84" s="291" t="s">
        <v>115</v>
      </c>
      <c r="O84" s="418">
        <v>3</v>
      </c>
      <c r="P84" s="419">
        <v>4</v>
      </c>
      <c r="Q84" s="425" t="s">
        <v>115</v>
      </c>
      <c r="R84" s="420">
        <v>1</v>
      </c>
      <c r="S84" s="417">
        <v>9</v>
      </c>
      <c r="T84" s="291" t="s">
        <v>115</v>
      </c>
      <c r="U84" s="418">
        <v>7</v>
      </c>
      <c r="V84" s="419">
        <v>10</v>
      </c>
      <c r="W84" s="425" t="s">
        <v>115</v>
      </c>
      <c r="X84" s="426">
        <v>7</v>
      </c>
      <c r="Y84" s="419">
        <v>1</v>
      </c>
      <c r="Z84" s="291" t="s">
        <v>115</v>
      </c>
      <c r="AA84" s="418">
        <v>7</v>
      </c>
      <c r="AB84" s="417">
        <v>9</v>
      </c>
      <c r="AC84" s="291" t="s">
        <v>115</v>
      </c>
      <c r="AD84" s="420">
        <v>3</v>
      </c>
      <c r="AE84" s="417">
        <v>9</v>
      </c>
      <c r="AF84" s="291" t="s">
        <v>115</v>
      </c>
      <c r="AG84" s="418">
        <v>8</v>
      </c>
      <c r="AH84" s="417">
        <v>10</v>
      </c>
      <c r="AI84" s="291" t="s">
        <v>115</v>
      </c>
      <c r="AJ84" s="418">
        <v>8</v>
      </c>
      <c r="AK84" s="419">
        <v>10</v>
      </c>
      <c r="AL84" s="425" t="s">
        <v>115</v>
      </c>
      <c r="AM84" s="420">
        <v>9</v>
      </c>
      <c r="AN84" s="417">
        <v>6</v>
      </c>
      <c r="AO84" s="291" t="s">
        <v>115</v>
      </c>
      <c r="AP84" s="418">
        <v>2</v>
      </c>
      <c r="AQ84" s="417">
        <v>5</v>
      </c>
      <c r="AR84" s="291" t="s">
        <v>115</v>
      </c>
      <c r="AS84" s="418">
        <v>1</v>
      </c>
      <c r="AT84" s="417">
        <v>4</v>
      </c>
      <c r="AU84" s="291" t="s">
        <v>115</v>
      </c>
      <c r="AV84" s="418">
        <v>3</v>
      </c>
      <c r="AW84" s="287"/>
      <c r="AX84" s="288"/>
      <c r="AY84" s="311"/>
      <c r="AZ84" s="287"/>
      <c r="BA84" s="288"/>
      <c r="BB84" s="311"/>
      <c r="BC84" s="287"/>
      <c r="BD84" s="288"/>
      <c r="BE84" s="311"/>
      <c r="BF84" s="287"/>
      <c r="BG84" s="288"/>
      <c r="BH84" s="311"/>
      <c r="BI84" s="287"/>
      <c r="BJ84" s="288"/>
      <c r="BK84" s="311"/>
      <c r="BL84" s="287"/>
      <c r="BM84" s="288"/>
      <c r="BN84" s="311"/>
      <c r="BO84" s="287"/>
      <c r="BP84" s="288"/>
      <c r="BQ84" s="311"/>
    </row>
    <row r="85" spans="3:69" s="273" customFormat="1" ht="20.25" customHeight="1">
      <c r="C85" s="293"/>
      <c r="D85" s="421"/>
      <c r="E85" s="422"/>
      <c r="F85" s="424"/>
      <c r="G85" s="421"/>
      <c r="H85" s="422"/>
      <c r="I85" s="424"/>
      <c r="J85" s="421"/>
      <c r="K85" s="422"/>
      <c r="L85" s="424"/>
      <c r="M85" s="421"/>
      <c r="N85" s="422"/>
      <c r="O85" s="424"/>
      <c r="P85" s="421"/>
      <c r="Q85" s="422"/>
      <c r="R85" s="424"/>
      <c r="S85" s="421"/>
      <c r="T85" s="422"/>
      <c r="U85" s="424"/>
      <c r="V85" s="421"/>
      <c r="W85" s="422"/>
      <c r="X85" s="424"/>
      <c r="Y85" s="421"/>
      <c r="Z85" s="422"/>
      <c r="AA85" s="424"/>
      <c r="AB85" s="421"/>
      <c r="AC85" s="422"/>
      <c r="AD85" s="424"/>
      <c r="AE85" s="421"/>
      <c r="AF85" s="422"/>
      <c r="AG85" s="424"/>
      <c r="AH85" s="421"/>
      <c r="AI85" s="422"/>
      <c r="AJ85" s="424"/>
      <c r="AK85" s="421"/>
      <c r="AL85" s="422"/>
      <c r="AM85" s="424"/>
      <c r="AN85" s="421"/>
      <c r="AO85" s="422"/>
      <c r="AP85" s="424"/>
      <c r="AQ85" s="421"/>
      <c r="AR85" s="422"/>
      <c r="AS85" s="424"/>
      <c r="AT85" s="421"/>
      <c r="AU85" s="422"/>
      <c r="AV85" s="424"/>
      <c r="AW85" s="403"/>
      <c r="AX85" s="318"/>
      <c r="AY85" s="404"/>
      <c r="AZ85" s="403"/>
      <c r="BA85" s="318"/>
      <c r="BB85" s="404"/>
      <c r="BC85" s="403"/>
      <c r="BD85" s="318"/>
      <c r="BE85" s="404"/>
      <c r="BF85" s="403"/>
      <c r="BG85" s="318"/>
      <c r="BH85" s="404"/>
      <c r="BI85" s="403"/>
      <c r="BJ85" s="318"/>
      <c r="BK85" s="404"/>
      <c r="BL85" s="403"/>
      <c r="BM85" s="318"/>
      <c r="BN85" s="404"/>
      <c r="BO85" s="403"/>
      <c r="BP85" s="318"/>
      <c r="BQ85" s="404"/>
    </row>
    <row r="86" spans="3:69" s="273" customFormat="1" ht="20.25" customHeight="1">
      <c r="C86" s="286">
        <v>3</v>
      </c>
      <c r="D86" s="427">
        <v>1</v>
      </c>
      <c r="E86" s="425" t="s">
        <v>115</v>
      </c>
      <c r="F86" s="426">
        <v>10</v>
      </c>
      <c r="G86" s="427">
        <v>2</v>
      </c>
      <c r="H86" s="425" t="s">
        <v>115</v>
      </c>
      <c r="I86" s="426">
        <v>10</v>
      </c>
      <c r="J86" s="427">
        <v>1</v>
      </c>
      <c r="K86" s="425" t="s">
        <v>115</v>
      </c>
      <c r="L86" s="426">
        <v>8</v>
      </c>
      <c r="M86" s="417">
        <v>6</v>
      </c>
      <c r="N86" s="291" t="s">
        <v>115</v>
      </c>
      <c r="O86" s="418">
        <v>1</v>
      </c>
      <c r="P86" s="417">
        <v>7</v>
      </c>
      <c r="Q86" s="291" t="s">
        <v>115</v>
      </c>
      <c r="R86" s="418">
        <v>5</v>
      </c>
      <c r="S86" s="417">
        <v>3</v>
      </c>
      <c r="T86" s="291" t="s">
        <v>115</v>
      </c>
      <c r="U86" s="418">
        <v>10</v>
      </c>
      <c r="V86" s="427">
        <v>8</v>
      </c>
      <c r="W86" s="425" t="s">
        <v>115</v>
      </c>
      <c r="X86" s="426">
        <v>3</v>
      </c>
      <c r="Y86" s="419">
        <v>8</v>
      </c>
      <c r="Z86" s="425" t="s">
        <v>115</v>
      </c>
      <c r="AA86" s="426">
        <v>6</v>
      </c>
      <c r="AB86" s="417">
        <v>10</v>
      </c>
      <c r="AC86" s="291" t="s">
        <v>115</v>
      </c>
      <c r="AD86" s="418">
        <v>6</v>
      </c>
      <c r="AE86" s="427">
        <v>7</v>
      </c>
      <c r="AF86" s="425" t="s">
        <v>115</v>
      </c>
      <c r="AG86" s="426">
        <v>6</v>
      </c>
      <c r="AH86" s="417">
        <v>7</v>
      </c>
      <c r="AI86" s="291" t="s">
        <v>115</v>
      </c>
      <c r="AJ86" s="418">
        <v>4</v>
      </c>
      <c r="AK86" s="427">
        <v>4</v>
      </c>
      <c r="AL86" s="425" t="s">
        <v>115</v>
      </c>
      <c r="AM86" s="426">
        <v>2</v>
      </c>
      <c r="AN86" s="427">
        <v>3</v>
      </c>
      <c r="AO86" s="425" t="s">
        <v>115</v>
      </c>
      <c r="AP86" s="426">
        <v>1</v>
      </c>
      <c r="AQ86" s="427">
        <v>3</v>
      </c>
      <c r="AR86" s="425" t="s">
        <v>115</v>
      </c>
      <c r="AS86" s="426">
        <v>2</v>
      </c>
      <c r="AT86" s="427">
        <v>2</v>
      </c>
      <c r="AU86" s="425" t="s">
        <v>115</v>
      </c>
      <c r="AV86" s="426">
        <v>1</v>
      </c>
      <c r="AW86" s="306"/>
      <c r="AX86" s="291"/>
      <c r="AY86" s="304"/>
      <c r="AZ86" s="306"/>
      <c r="BA86" s="291"/>
      <c r="BB86" s="304"/>
      <c r="BC86" s="306"/>
      <c r="BD86" s="291"/>
      <c r="BE86" s="304"/>
      <c r="BF86" s="306"/>
      <c r="BG86" s="291"/>
      <c r="BH86" s="304"/>
      <c r="BI86" s="306"/>
      <c r="BJ86" s="291"/>
      <c r="BK86" s="304"/>
      <c r="BL86" s="306"/>
      <c r="BM86" s="291"/>
      <c r="BN86" s="304"/>
      <c r="BO86" s="306"/>
      <c r="BP86" s="291"/>
      <c r="BQ86" s="304"/>
    </row>
    <row r="87" spans="3:69" s="273" customFormat="1" ht="20.25" customHeight="1">
      <c r="C87" s="299"/>
      <c r="D87" s="421"/>
      <c r="E87" s="422"/>
      <c r="F87" s="424"/>
      <c r="G87" s="421"/>
      <c r="H87" s="422"/>
      <c r="I87" s="424"/>
      <c r="J87" s="421"/>
      <c r="K87" s="422"/>
      <c r="L87" s="424"/>
      <c r="M87" s="421"/>
      <c r="N87" s="422"/>
      <c r="O87" s="424"/>
      <c r="P87" s="421"/>
      <c r="Q87" s="422"/>
      <c r="R87" s="424"/>
      <c r="S87" s="421"/>
      <c r="T87" s="422"/>
      <c r="U87" s="424"/>
      <c r="V87" s="421"/>
      <c r="W87" s="422"/>
      <c r="X87" s="424"/>
      <c r="Y87" s="421"/>
      <c r="Z87" s="422"/>
      <c r="AA87" s="424"/>
      <c r="AB87" s="421"/>
      <c r="AC87" s="422"/>
      <c r="AD87" s="424"/>
      <c r="AE87" s="421"/>
      <c r="AF87" s="422"/>
      <c r="AG87" s="424"/>
      <c r="AH87" s="421"/>
      <c r="AI87" s="422"/>
      <c r="AJ87" s="424"/>
      <c r="AK87" s="421"/>
      <c r="AL87" s="422"/>
      <c r="AM87" s="424"/>
      <c r="AN87" s="421"/>
      <c r="AO87" s="422"/>
      <c r="AP87" s="424"/>
      <c r="AQ87" s="421"/>
      <c r="AR87" s="422"/>
      <c r="AS87" s="424"/>
      <c r="AT87" s="421"/>
      <c r="AU87" s="422"/>
      <c r="AV87" s="424"/>
      <c r="AW87" s="403"/>
      <c r="AX87" s="318"/>
      <c r="AY87" s="404"/>
      <c r="AZ87" s="403"/>
      <c r="BA87" s="318"/>
      <c r="BB87" s="404"/>
      <c r="BC87" s="403"/>
      <c r="BD87" s="318"/>
      <c r="BE87" s="404"/>
      <c r="BF87" s="403"/>
      <c r="BG87" s="318"/>
      <c r="BH87" s="404"/>
      <c r="BI87" s="403"/>
      <c r="BJ87" s="318"/>
      <c r="BK87" s="404"/>
      <c r="BL87" s="403"/>
      <c r="BM87" s="318"/>
      <c r="BN87" s="404"/>
      <c r="BO87" s="403"/>
      <c r="BP87" s="318"/>
      <c r="BQ87" s="404"/>
    </row>
    <row r="88" ht="22.5" customHeight="1">
      <c r="B88" s="273"/>
    </row>
    <row r="89" spans="2:4" ht="22.5" customHeight="1">
      <c r="B89" s="385" t="s">
        <v>128</v>
      </c>
      <c r="D89" s="273"/>
    </row>
    <row r="90" spans="3:69" ht="20.25" customHeight="1">
      <c r="C90" s="275"/>
      <c r="D90" s="280" t="s">
        <v>108</v>
      </c>
      <c r="E90" s="277">
        <v>1</v>
      </c>
      <c r="F90" s="279" t="s">
        <v>109</v>
      </c>
      <c r="G90" s="280" t="s">
        <v>108</v>
      </c>
      <c r="H90" s="277">
        <f>E90+1</f>
        <v>2</v>
      </c>
      <c r="I90" s="279" t="s">
        <v>109</v>
      </c>
      <c r="J90" s="280" t="s">
        <v>108</v>
      </c>
      <c r="K90" s="277">
        <f>H90+1</f>
        <v>3</v>
      </c>
      <c r="L90" s="279" t="s">
        <v>109</v>
      </c>
      <c r="M90" s="280" t="s">
        <v>108</v>
      </c>
      <c r="N90" s="277">
        <f>K90+1</f>
        <v>4</v>
      </c>
      <c r="O90" s="279" t="s">
        <v>109</v>
      </c>
      <c r="P90" s="280" t="s">
        <v>108</v>
      </c>
      <c r="Q90" s="277">
        <f>N90+1</f>
        <v>5</v>
      </c>
      <c r="R90" s="278" t="s">
        <v>109</v>
      </c>
      <c r="S90" s="280" t="s">
        <v>108</v>
      </c>
      <c r="T90" s="277">
        <f>Q90+1</f>
        <v>6</v>
      </c>
      <c r="U90" s="279" t="s">
        <v>109</v>
      </c>
      <c r="V90" s="280" t="s">
        <v>108</v>
      </c>
      <c r="W90" s="277">
        <f>T90+1</f>
        <v>7</v>
      </c>
      <c r="X90" s="279" t="s">
        <v>109</v>
      </c>
      <c r="Y90" s="280" t="s">
        <v>108</v>
      </c>
      <c r="Z90" s="277">
        <f>W90+1</f>
        <v>8</v>
      </c>
      <c r="AA90" s="279" t="s">
        <v>109</v>
      </c>
      <c r="AB90" s="280" t="s">
        <v>108</v>
      </c>
      <c r="AC90" s="277">
        <f>Z90+1</f>
        <v>9</v>
      </c>
      <c r="AD90" s="279" t="s">
        <v>109</v>
      </c>
      <c r="AE90" s="280" t="s">
        <v>108</v>
      </c>
      <c r="AF90" s="277">
        <f>AC90+1</f>
        <v>10</v>
      </c>
      <c r="AG90" s="279" t="s">
        <v>109</v>
      </c>
      <c r="AH90" s="280" t="s">
        <v>108</v>
      </c>
      <c r="AI90" s="277">
        <f>AF90+1</f>
        <v>11</v>
      </c>
      <c r="AJ90" s="279" t="s">
        <v>109</v>
      </c>
      <c r="AK90" s="280" t="s">
        <v>108</v>
      </c>
      <c r="AL90" s="277">
        <f>AI90+1</f>
        <v>12</v>
      </c>
      <c r="AM90" s="279" t="s">
        <v>109</v>
      </c>
      <c r="AN90" s="280" t="s">
        <v>108</v>
      </c>
      <c r="AO90" s="277">
        <f>AL90+1</f>
        <v>13</v>
      </c>
      <c r="AP90" s="279" t="s">
        <v>109</v>
      </c>
      <c r="AQ90" s="280" t="s">
        <v>108</v>
      </c>
      <c r="AR90" s="277">
        <f>AO90+1</f>
        <v>14</v>
      </c>
      <c r="AS90" s="279" t="s">
        <v>109</v>
      </c>
      <c r="AT90" s="280" t="s">
        <v>108</v>
      </c>
      <c r="AU90" s="277">
        <f>AR90+1</f>
        <v>15</v>
      </c>
      <c r="AV90" s="279" t="s">
        <v>109</v>
      </c>
      <c r="AW90" s="280" t="s">
        <v>108</v>
      </c>
      <c r="AX90" s="277">
        <f>AU90+1</f>
        <v>16</v>
      </c>
      <c r="AY90" s="279" t="s">
        <v>109</v>
      </c>
      <c r="AZ90" s="280" t="s">
        <v>108</v>
      </c>
      <c r="BA90" s="277">
        <f>AX90+1</f>
        <v>17</v>
      </c>
      <c r="BB90" s="279" t="s">
        <v>109</v>
      </c>
      <c r="BC90" s="280" t="s">
        <v>108</v>
      </c>
      <c r="BD90" s="277">
        <f>BA90+1</f>
        <v>18</v>
      </c>
      <c r="BE90" s="279" t="s">
        <v>109</v>
      </c>
      <c r="BF90" s="280" t="s">
        <v>108</v>
      </c>
      <c r="BG90" s="277">
        <f>BD90+1</f>
        <v>19</v>
      </c>
      <c r="BH90" s="279" t="s">
        <v>109</v>
      </c>
      <c r="BI90" s="280" t="s">
        <v>108</v>
      </c>
      <c r="BJ90" s="277">
        <f>BG90+1</f>
        <v>20</v>
      </c>
      <c r="BK90" s="279" t="s">
        <v>109</v>
      </c>
      <c r="BL90" s="280" t="s">
        <v>108</v>
      </c>
      <c r="BM90" s="277">
        <f>BJ90+1</f>
        <v>21</v>
      </c>
      <c r="BN90" s="279" t="s">
        <v>109</v>
      </c>
      <c r="BO90" s="280" t="s">
        <v>108</v>
      </c>
      <c r="BP90" s="277">
        <f>BM90+1</f>
        <v>22</v>
      </c>
      <c r="BQ90" s="279" t="s">
        <v>109</v>
      </c>
    </row>
    <row r="91" spans="3:69" s="273" customFormat="1" ht="20.25" customHeight="1">
      <c r="C91" s="286">
        <v>1</v>
      </c>
      <c r="D91" s="291">
        <v>7</v>
      </c>
      <c r="E91" s="291" t="s">
        <v>115</v>
      </c>
      <c r="F91" s="304">
        <v>3</v>
      </c>
      <c r="G91" s="291">
        <v>2</v>
      </c>
      <c r="H91" s="291" t="s">
        <v>115</v>
      </c>
      <c r="I91" s="304">
        <v>7</v>
      </c>
      <c r="J91" s="320">
        <v>1</v>
      </c>
      <c r="K91" s="291" t="s">
        <v>115</v>
      </c>
      <c r="L91" s="304">
        <v>7</v>
      </c>
      <c r="M91" s="291">
        <v>4</v>
      </c>
      <c r="N91" s="291" t="s">
        <v>115</v>
      </c>
      <c r="O91" s="304">
        <v>9</v>
      </c>
      <c r="P91" s="291">
        <v>8</v>
      </c>
      <c r="Q91" s="291" t="s">
        <v>115</v>
      </c>
      <c r="R91" s="320">
        <v>4</v>
      </c>
      <c r="S91" s="306">
        <v>9</v>
      </c>
      <c r="T91" s="291" t="s">
        <v>115</v>
      </c>
      <c r="U91" s="307">
        <v>5</v>
      </c>
      <c r="V91" s="291">
        <v>8</v>
      </c>
      <c r="W91" s="291" t="s">
        <v>115</v>
      </c>
      <c r="X91" s="307">
        <v>6</v>
      </c>
      <c r="Y91" s="320">
        <v>9</v>
      </c>
      <c r="Z91" s="291" t="s">
        <v>115</v>
      </c>
      <c r="AA91" s="307">
        <v>8</v>
      </c>
      <c r="AB91" s="306">
        <v>4</v>
      </c>
      <c r="AC91" s="291" t="s">
        <v>115</v>
      </c>
      <c r="AD91" s="304">
        <v>1</v>
      </c>
      <c r="AE91" s="306">
        <v>6</v>
      </c>
      <c r="AF91" s="291" t="s">
        <v>115</v>
      </c>
      <c r="AG91" s="304">
        <v>4</v>
      </c>
      <c r="AH91" s="288">
        <v>1</v>
      </c>
      <c r="AI91" s="291" t="s">
        <v>115</v>
      </c>
      <c r="AJ91" s="291">
        <v>6</v>
      </c>
      <c r="AK91" s="306">
        <v>6</v>
      </c>
      <c r="AL91" s="291" t="s">
        <v>115</v>
      </c>
      <c r="AM91" s="304">
        <v>5</v>
      </c>
      <c r="AN91" s="287"/>
      <c r="AO91" s="288"/>
      <c r="AP91" s="311"/>
      <c r="AQ91" s="287"/>
      <c r="AR91" s="288"/>
      <c r="AS91" s="311"/>
      <c r="AT91" s="287"/>
      <c r="AU91" s="288"/>
      <c r="AV91" s="311"/>
      <c r="AW91" s="287"/>
      <c r="AX91" s="288"/>
      <c r="AY91" s="311"/>
      <c r="AZ91" s="287"/>
      <c r="BA91" s="288"/>
      <c r="BB91" s="311"/>
      <c r="BC91" s="287"/>
      <c r="BD91" s="288"/>
      <c r="BE91" s="311"/>
      <c r="BF91" s="287"/>
      <c r="BG91" s="288"/>
      <c r="BH91" s="311"/>
      <c r="BI91" s="287"/>
      <c r="BJ91" s="288"/>
      <c r="BK91" s="311"/>
      <c r="BL91" s="287"/>
      <c r="BM91" s="288"/>
      <c r="BN91" s="311"/>
      <c r="BO91" s="287"/>
      <c r="BP91" s="288"/>
      <c r="BQ91" s="311"/>
    </row>
    <row r="92" spans="3:69" s="273" customFormat="1" ht="20.25" customHeight="1">
      <c r="C92" s="293"/>
      <c r="D92" s="318"/>
      <c r="E92" s="318"/>
      <c r="F92" s="404"/>
      <c r="G92" s="318"/>
      <c r="H92" s="318"/>
      <c r="I92" s="404"/>
      <c r="J92" s="318"/>
      <c r="K92" s="318"/>
      <c r="L92" s="404"/>
      <c r="M92" s="318"/>
      <c r="N92" s="318"/>
      <c r="O92" s="404"/>
      <c r="P92" s="318"/>
      <c r="Q92" s="318"/>
      <c r="R92" s="318"/>
      <c r="S92" s="403"/>
      <c r="T92" s="318"/>
      <c r="U92" s="404"/>
      <c r="V92" s="318"/>
      <c r="W92" s="318"/>
      <c r="X92" s="404"/>
      <c r="Y92" s="318"/>
      <c r="Z92" s="318"/>
      <c r="AA92" s="404"/>
      <c r="AB92" s="403"/>
      <c r="AC92" s="318"/>
      <c r="AD92" s="404"/>
      <c r="AE92" s="403"/>
      <c r="AF92" s="318"/>
      <c r="AG92" s="404"/>
      <c r="AH92" s="318"/>
      <c r="AI92" s="318"/>
      <c r="AJ92" s="318"/>
      <c r="AK92" s="403"/>
      <c r="AL92" s="318"/>
      <c r="AM92" s="404"/>
      <c r="AN92" s="403"/>
      <c r="AO92" s="318"/>
      <c r="AP92" s="404"/>
      <c r="AQ92" s="403"/>
      <c r="AR92" s="318"/>
      <c r="AS92" s="404"/>
      <c r="AT92" s="403"/>
      <c r="AU92" s="318"/>
      <c r="AV92" s="404"/>
      <c r="AW92" s="403"/>
      <c r="AX92" s="318"/>
      <c r="AY92" s="404"/>
      <c r="AZ92" s="403"/>
      <c r="BA92" s="318"/>
      <c r="BB92" s="404"/>
      <c r="BC92" s="403"/>
      <c r="BD92" s="318"/>
      <c r="BE92" s="404"/>
      <c r="BF92" s="403"/>
      <c r="BG92" s="318"/>
      <c r="BH92" s="404"/>
      <c r="BI92" s="403"/>
      <c r="BJ92" s="318"/>
      <c r="BK92" s="404"/>
      <c r="BL92" s="403"/>
      <c r="BM92" s="318"/>
      <c r="BN92" s="404"/>
      <c r="BO92" s="403"/>
      <c r="BP92" s="318"/>
      <c r="BQ92" s="404"/>
    </row>
    <row r="93" spans="3:69" s="273" customFormat="1" ht="20.25" customHeight="1">
      <c r="C93" s="286">
        <v>2</v>
      </c>
      <c r="D93" s="291">
        <v>2</v>
      </c>
      <c r="E93" s="291" t="s">
        <v>115</v>
      </c>
      <c r="F93" s="304">
        <v>8</v>
      </c>
      <c r="G93" s="291">
        <v>1</v>
      </c>
      <c r="H93" s="291" t="s">
        <v>115</v>
      </c>
      <c r="I93" s="304">
        <v>8</v>
      </c>
      <c r="J93" s="312">
        <v>2</v>
      </c>
      <c r="K93" s="291" t="s">
        <v>115</v>
      </c>
      <c r="L93" s="304">
        <v>9</v>
      </c>
      <c r="M93" s="288">
        <v>8</v>
      </c>
      <c r="N93" s="291" t="s">
        <v>115</v>
      </c>
      <c r="O93" s="311">
        <v>5</v>
      </c>
      <c r="P93" s="291">
        <v>7</v>
      </c>
      <c r="Q93" s="291" t="s">
        <v>115</v>
      </c>
      <c r="R93" s="291">
        <v>5</v>
      </c>
      <c r="S93" s="306">
        <v>6</v>
      </c>
      <c r="T93" s="291" t="s">
        <v>115</v>
      </c>
      <c r="U93" s="307">
        <v>3</v>
      </c>
      <c r="V93" s="288">
        <v>4</v>
      </c>
      <c r="W93" s="288" t="s">
        <v>115</v>
      </c>
      <c r="X93" s="305">
        <v>2</v>
      </c>
      <c r="Y93" s="320">
        <v>7</v>
      </c>
      <c r="Z93" s="288" t="s">
        <v>115</v>
      </c>
      <c r="AA93" s="311">
        <v>4</v>
      </c>
      <c r="AB93" s="306">
        <v>6</v>
      </c>
      <c r="AC93" s="291" t="s">
        <v>115</v>
      </c>
      <c r="AD93" s="304">
        <v>2</v>
      </c>
      <c r="AE93" s="306">
        <v>3</v>
      </c>
      <c r="AF93" s="291" t="s">
        <v>115</v>
      </c>
      <c r="AG93" s="304">
        <v>1</v>
      </c>
      <c r="AH93" s="288">
        <v>5</v>
      </c>
      <c r="AI93" s="291" t="s">
        <v>115</v>
      </c>
      <c r="AJ93" s="291">
        <v>4</v>
      </c>
      <c r="AK93" s="306">
        <v>4</v>
      </c>
      <c r="AL93" s="291" t="s">
        <v>115</v>
      </c>
      <c r="AM93" s="304">
        <v>3</v>
      </c>
      <c r="AN93" s="287"/>
      <c r="AO93" s="288"/>
      <c r="AP93" s="311"/>
      <c r="AQ93" s="287"/>
      <c r="AR93" s="288"/>
      <c r="AS93" s="311"/>
      <c r="AT93" s="287"/>
      <c r="AU93" s="288"/>
      <c r="AV93" s="311"/>
      <c r="AW93" s="287"/>
      <c r="AX93" s="288"/>
      <c r="AY93" s="311"/>
      <c r="AZ93" s="287"/>
      <c r="BA93" s="288"/>
      <c r="BB93" s="311"/>
      <c r="BC93" s="287"/>
      <c r="BD93" s="288"/>
      <c r="BE93" s="311"/>
      <c r="BF93" s="287"/>
      <c r="BG93" s="288"/>
      <c r="BH93" s="311"/>
      <c r="BI93" s="287"/>
      <c r="BJ93" s="288"/>
      <c r="BK93" s="311"/>
      <c r="BL93" s="287"/>
      <c r="BM93" s="288"/>
      <c r="BN93" s="311"/>
      <c r="BO93" s="287"/>
      <c r="BP93" s="288"/>
      <c r="BQ93" s="311"/>
    </row>
    <row r="94" spans="3:69" s="273" customFormat="1" ht="20.25" customHeight="1">
      <c r="C94" s="293"/>
      <c r="D94" s="318"/>
      <c r="E94" s="318"/>
      <c r="F94" s="404"/>
      <c r="G94" s="403"/>
      <c r="H94" s="318"/>
      <c r="I94" s="404"/>
      <c r="J94" s="318"/>
      <c r="K94" s="318"/>
      <c r="L94" s="404"/>
      <c r="M94" s="318"/>
      <c r="N94" s="318"/>
      <c r="O94" s="404"/>
      <c r="P94" s="318"/>
      <c r="Q94" s="318"/>
      <c r="R94" s="318"/>
      <c r="S94" s="403"/>
      <c r="T94" s="318"/>
      <c r="U94" s="404"/>
      <c r="V94" s="318"/>
      <c r="W94" s="318"/>
      <c r="X94" s="404"/>
      <c r="Y94" s="318"/>
      <c r="Z94" s="318"/>
      <c r="AA94" s="404"/>
      <c r="AB94" s="403"/>
      <c r="AC94" s="318"/>
      <c r="AD94" s="404"/>
      <c r="AE94" s="403"/>
      <c r="AF94" s="318"/>
      <c r="AG94" s="404"/>
      <c r="AH94" s="318"/>
      <c r="AI94" s="318"/>
      <c r="AJ94" s="318"/>
      <c r="AK94" s="403"/>
      <c r="AL94" s="318"/>
      <c r="AM94" s="404"/>
      <c r="AN94" s="403"/>
      <c r="AO94" s="318"/>
      <c r="AP94" s="404"/>
      <c r="AQ94" s="403"/>
      <c r="AR94" s="318"/>
      <c r="AS94" s="404"/>
      <c r="AT94" s="403"/>
      <c r="AU94" s="318"/>
      <c r="AV94" s="404"/>
      <c r="AW94" s="403"/>
      <c r="AX94" s="318"/>
      <c r="AY94" s="404"/>
      <c r="AZ94" s="403"/>
      <c r="BA94" s="318"/>
      <c r="BB94" s="404"/>
      <c r="BC94" s="403"/>
      <c r="BD94" s="318"/>
      <c r="BE94" s="404"/>
      <c r="BF94" s="403"/>
      <c r="BG94" s="318"/>
      <c r="BH94" s="404"/>
      <c r="BI94" s="403"/>
      <c r="BJ94" s="318"/>
      <c r="BK94" s="404"/>
      <c r="BL94" s="403"/>
      <c r="BM94" s="318"/>
      <c r="BN94" s="404"/>
      <c r="BO94" s="403"/>
      <c r="BP94" s="318"/>
      <c r="BQ94" s="404"/>
    </row>
    <row r="95" spans="3:69" s="273" customFormat="1" ht="20.25" customHeight="1">
      <c r="C95" s="286">
        <v>3</v>
      </c>
      <c r="D95" s="291">
        <v>1</v>
      </c>
      <c r="E95" s="291" t="s">
        <v>115</v>
      </c>
      <c r="F95" s="304">
        <v>9</v>
      </c>
      <c r="G95" s="291">
        <v>3</v>
      </c>
      <c r="H95" s="291" t="s">
        <v>115</v>
      </c>
      <c r="I95" s="304">
        <v>9</v>
      </c>
      <c r="J95" s="312">
        <v>3</v>
      </c>
      <c r="K95" s="291" t="s">
        <v>115</v>
      </c>
      <c r="L95" s="304">
        <v>8</v>
      </c>
      <c r="M95" s="288">
        <v>7</v>
      </c>
      <c r="N95" s="291" t="s">
        <v>115</v>
      </c>
      <c r="O95" s="304">
        <v>6</v>
      </c>
      <c r="P95" s="288">
        <v>9</v>
      </c>
      <c r="Q95" s="291" t="s">
        <v>115</v>
      </c>
      <c r="R95" s="291">
        <v>6</v>
      </c>
      <c r="S95" s="287">
        <v>8</v>
      </c>
      <c r="T95" s="291" t="s">
        <v>115</v>
      </c>
      <c r="U95" s="304">
        <v>7</v>
      </c>
      <c r="V95" s="288">
        <v>9</v>
      </c>
      <c r="W95" s="291" t="s">
        <v>115</v>
      </c>
      <c r="X95" s="311">
        <v>7</v>
      </c>
      <c r="Y95" s="288">
        <v>5</v>
      </c>
      <c r="Z95" s="288" t="s">
        <v>115</v>
      </c>
      <c r="AA95" s="311">
        <v>1</v>
      </c>
      <c r="AB95" s="287">
        <v>5</v>
      </c>
      <c r="AC95" s="288" t="s">
        <v>115</v>
      </c>
      <c r="AD95" s="311">
        <v>3</v>
      </c>
      <c r="AE95" s="287">
        <v>5</v>
      </c>
      <c r="AF95" s="288" t="s">
        <v>115</v>
      </c>
      <c r="AG95" s="311">
        <v>2</v>
      </c>
      <c r="AH95" s="288">
        <v>3</v>
      </c>
      <c r="AI95" s="288" t="s">
        <v>115</v>
      </c>
      <c r="AJ95" s="288">
        <v>2</v>
      </c>
      <c r="AK95" s="287">
        <v>2</v>
      </c>
      <c r="AL95" s="288" t="s">
        <v>115</v>
      </c>
      <c r="AM95" s="311">
        <v>1</v>
      </c>
      <c r="AN95" s="306"/>
      <c r="AO95" s="291"/>
      <c r="AP95" s="304"/>
      <c r="AQ95" s="306"/>
      <c r="AR95" s="291"/>
      <c r="AS95" s="304"/>
      <c r="AT95" s="306"/>
      <c r="AU95" s="291"/>
      <c r="AV95" s="304"/>
      <c r="AW95" s="306"/>
      <c r="AX95" s="291"/>
      <c r="AY95" s="304"/>
      <c r="AZ95" s="306"/>
      <c r="BA95" s="291"/>
      <c r="BB95" s="304"/>
      <c r="BC95" s="306"/>
      <c r="BD95" s="291"/>
      <c r="BE95" s="304"/>
      <c r="BF95" s="306"/>
      <c r="BG95" s="291"/>
      <c r="BH95" s="304"/>
      <c r="BI95" s="306"/>
      <c r="BJ95" s="291"/>
      <c r="BK95" s="304"/>
      <c r="BL95" s="306"/>
      <c r="BM95" s="291"/>
      <c r="BN95" s="304"/>
      <c r="BO95" s="306"/>
      <c r="BP95" s="291"/>
      <c r="BQ95" s="304"/>
    </row>
    <row r="96" spans="3:69" s="273" customFormat="1" ht="20.25" customHeight="1">
      <c r="C96" s="299"/>
      <c r="D96" s="318"/>
      <c r="E96" s="318"/>
      <c r="F96" s="404"/>
      <c r="G96" s="403"/>
      <c r="H96" s="318"/>
      <c r="I96" s="404"/>
      <c r="J96" s="318"/>
      <c r="K96" s="318"/>
      <c r="L96" s="404"/>
      <c r="M96" s="318"/>
      <c r="N96" s="318"/>
      <c r="O96" s="404"/>
      <c r="P96" s="318"/>
      <c r="Q96" s="318"/>
      <c r="R96" s="318"/>
      <c r="S96" s="403"/>
      <c r="T96" s="318"/>
      <c r="U96" s="404"/>
      <c r="V96" s="318"/>
      <c r="W96" s="318"/>
      <c r="X96" s="404"/>
      <c r="Y96" s="318"/>
      <c r="Z96" s="318"/>
      <c r="AA96" s="404"/>
      <c r="AB96" s="403"/>
      <c r="AC96" s="318"/>
      <c r="AD96" s="404"/>
      <c r="AE96" s="403"/>
      <c r="AF96" s="318"/>
      <c r="AG96" s="404"/>
      <c r="AH96" s="318"/>
      <c r="AI96" s="318"/>
      <c r="AJ96" s="318"/>
      <c r="AK96" s="403"/>
      <c r="AL96" s="318"/>
      <c r="AM96" s="404"/>
      <c r="AN96" s="403"/>
      <c r="AO96" s="318"/>
      <c r="AP96" s="404"/>
      <c r="AQ96" s="403"/>
      <c r="AR96" s="318"/>
      <c r="AS96" s="404"/>
      <c r="AT96" s="403"/>
      <c r="AU96" s="318"/>
      <c r="AV96" s="404"/>
      <c r="AW96" s="403"/>
      <c r="AX96" s="318"/>
      <c r="AY96" s="404"/>
      <c r="AZ96" s="403"/>
      <c r="BA96" s="318"/>
      <c r="BB96" s="404"/>
      <c r="BC96" s="403"/>
      <c r="BD96" s="318"/>
      <c r="BE96" s="404"/>
      <c r="BF96" s="403"/>
      <c r="BG96" s="318"/>
      <c r="BH96" s="404"/>
      <c r="BI96" s="403"/>
      <c r="BJ96" s="318"/>
      <c r="BK96" s="404"/>
      <c r="BL96" s="403"/>
      <c r="BM96" s="318"/>
      <c r="BN96" s="404"/>
      <c r="BO96" s="403"/>
      <c r="BP96" s="318"/>
      <c r="BQ96" s="404"/>
    </row>
    <row r="97" ht="22.5" customHeight="1">
      <c r="B97" s="273"/>
    </row>
    <row r="98" spans="2:4" ht="22.5" customHeight="1">
      <c r="B98" s="385" t="s">
        <v>123</v>
      </c>
      <c r="D98" s="273"/>
    </row>
    <row r="99" spans="3:69" ht="20.25" customHeight="1">
      <c r="C99" s="275"/>
      <c r="D99" s="280" t="s">
        <v>108</v>
      </c>
      <c r="E99" s="277">
        <v>1</v>
      </c>
      <c r="F99" s="279" t="s">
        <v>109</v>
      </c>
      <c r="G99" s="280" t="s">
        <v>108</v>
      </c>
      <c r="H99" s="277">
        <f>E99+1</f>
        <v>2</v>
      </c>
      <c r="I99" s="279" t="s">
        <v>109</v>
      </c>
      <c r="J99" s="280" t="s">
        <v>108</v>
      </c>
      <c r="K99" s="277">
        <f>H99+1</f>
        <v>3</v>
      </c>
      <c r="L99" s="279" t="s">
        <v>109</v>
      </c>
      <c r="M99" s="280" t="s">
        <v>108</v>
      </c>
      <c r="N99" s="277">
        <f>K99+1</f>
        <v>4</v>
      </c>
      <c r="O99" s="279" t="s">
        <v>109</v>
      </c>
      <c r="P99" s="280" t="s">
        <v>108</v>
      </c>
      <c r="Q99" s="277">
        <f>N99+1</f>
        <v>5</v>
      </c>
      <c r="R99" s="278" t="s">
        <v>109</v>
      </c>
      <c r="S99" s="280" t="s">
        <v>108</v>
      </c>
      <c r="T99" s="277">
        <f>Q99+1</f>
        <v>6</v>
      </c>
      <c r="U99" s="279" t="s">
        <v>109</v>
      </c>
      <c r="V99" s="280" t="s">
        <v>108</v>
      </c>
      <c r="W99" s="277">
        <f>T99+1</f>
        <v>7</v>
      </c>
      <c r="X99" s="279" t="s">
        <v>109</v>
      </c>
      <c r="Y99" s="280" t="s">
        <v>108</v>
      </c>
      <c r="Z99" s="277">
        <f>W99+1</f>
        <v>8</v>
      </c>
      <c r="AA99" s="279" t="s">
        <v>109</v>
      </c>
      <c r="AB99" s="280" t="s">
        <v>108</v>
      </c>
      <c r="AC99" s="277">
        <f>Z99+1</f>
        <v>9</v>
      </c>
      <c r="AD99" s="279" t="s">
        <v>109</v>
      </c>
      <c r="AE99" s="280" t="s">
        <v>108</v>
      </c>
      <c r="AF99" s="277">
        <f>AC99+1</f>
        <v>10</v>
      </c>
      <c r="AG99" s="279" t="s">
        <v>109</v>
      </c>
      <c r="AH99" s="280" t="s">
        <v>108</v>
      </c>
      <c r="AI99" s="277">
        <f>AF99+1</f>
        <v>11</v>
      </c>
      <c r="AJ99" s="279" t="s">
        <v>109</v>
      </c>
      <c r="AK99" s="280" t="s">
        <v>108</v>
      </c>
      <c r="AL99" s="277">
        <f>AI99+1</f>
        <v>12</v>
      </c>
      <c r="AM99" s="279" t="s">
        <v>109</v>
      </c>
      <c r="AN99" s="280" t="s">
        <v>108</v>
      </c>
      <c r="AO99" s="277">
        <f>AL99+1</f>
        <v>13</v>
      </c>
      <c r="AP99" s="279" t="s">
        <v>109</v>
      </c>
      <c r="AQ99" s="280" t="s">
        <v>108</v>
      </c>
      <c r="AR99" s="277">
        <f>AO99+1</f>
        <v>14</v>
      </c>
      <c r="AS99" s="279" t="s">
        <v>109</v>
      </c>
      <c r="AT99" s="280" t="s">
        <v>108</v>
      </c>
      <c r="AU99" s="277">
        <f>AR99+1</f>
        <v>15</v>
      </c>
      <c r="AV99" s="279" t="s">
        <v>109</v>
      </c>
      <c r="AW99" s="280" t="s">
        <v>108</v>
      </c>
      <c r="AX99" s="277">
        <f>AU99+1</f>
        <v>16</v>
      </c>
      <c r="AY99" s="279" t="s">
        <v>109</v>
      </c>
      <c r="AZ99" s="280" t="s">
        <v>108</v>
      </c>
      <c r="BA99" s="277">
        <f>AX99+1</f>
        <v>17</v>
      </c>
      <c r="BB99" s="279" t="s">
        <v>109</v>
      </c>
      <c r="BC99" s="280" t="s">
        <v>108</v>
      </c>
      <c r="BD99" s="277">
        <f>BA99+1</f>
        <v>18</v>
      </c>
      <c r="BE99" s="279" t="s">
        <v>109</v>
      </c>
      <c r="BF99" s="280" t="s">
        <v>108</v>
      </c>
      <c r="BG99" s="277">
        <f>BD99+1</f>
        <v>19</v>
      </c>
      <c r="BH99" s="279" t="s">
        <v>109</v>
      </c>
      <c r="BI99" s="280" t="s">
        <v>108</v>
      </c>
      <c r="BJ99" s="277">
        <f>BG99+1</f>
        <v>20</v>
      </c>
      <c r="BK99" s="279" t="s">
        <v>109</v>
      </c>
      <c r="BL99" s="280" t="s">
        <v>108</v>
      </c>
      <c r="BM99" s="277">
        <f>BJ99+1</f>
        <v>21</v>
      </c>
      <c r="BN99" s="279" t="s">
        <v>109</v>
      </c>
      <c r="BO99" s="280" t="s">
        <v>108</v>
      </c>
      <c r="BP99" s="277">
        <f>BM99+1</f>
        <v>22</v>
      </c>
      <c r="BQ99" s="279" t="s">
        <v>109</v>
      </c>
    </row>
    <row r="100" spans="3:69" s="273" customFormat="1" ht="20.25" customHeight="1">
      <c r="C100" s="286">
        <v>1</v>
      </c>
      <c r="D100" s="291">
        <v>6</v>
      </c>
      <c r="E100" s="291" t="s">
        <v>115</v>
      </c>
      <c r="F100" s="304">
        <v>3</v>
      </c>
      <c r="G100" s="291">
        <v>5</v>
      </c>
      <c r="H100" s="291" t="s">
        <v>115</v>
      </c>
      <c r="I100" s="304">
        <v>3</v>
      </c>
      <c r="J100" s="287">
        <v>7</v>
      </c>
      <c r="K100" s="288" t="s">
        <v>115</v>
      </c>
      <c r="L100" s="305">
        <v>5</v>
      </c>
      <c r="M100" s="291">
        <v>6</v>
      </c>
      <c r="N100" s="291" t="s">
        <v>115</v>
      </c>
      <c r="O100" s="304">
        <v>1</v>
      </c>
      <c r="P100" s="306">
        <v>6</v>
      </c>
      <c r="Q100" s="291" t="s">
        <v>115</v>
      </c>
      <c r="R100" s="307">
        <v>2</v>
      </c>
      <c r="S100" s="291">
        <v>8</v>
      </c>
      <c r="T100" s="291" t="s">
        <v>115</v>
      </c>
      <c r="U100" s="307">
        <v>6</v>
      </c>
      <c r="V100" s="291">
        <v>1</v>
      </c>
      <c r="W100" s="291" t="s">
        <v>115</v>
      </c>
      <c r="X100" s="304">
        <v>8</v>
      </c>
      <c r="Y100" s="306">
        <v>8</v>
      </c>
      <c r="Z100" s="291" t="s">
        <v>115</v>
      </c>
      <c r="AA100" s="304">
        <v>5</v>
      </c>
      <c r="AB100" s="288">
        <v>5</v>
      </c>
      <c r="AC100" s="291" t="s">
        <v>115</v>
      </c>
      <c r="AD100" s="291">
        <v>1</v>
      </c>
      <c r="AE100" s="306">
        <v>6</v>
      </c>
      <c r="AF100" s="291" t="s">
        <v>115</v>
      </c>
      <c r="AG100" s="304">
        <v>5</v>
      </c>
      <c r="AH100" s="287"/>
      <c r="AI100" s="288"/>
      <c r="AJ100" s="311"/>
      <c r="AK100" s="287"/>
      <c r="AL100" s="288"/>
      <c r="AM100" s="311"/>
      <c r="AN100" s="287"/>
      <c r="AO100" s="288"/>
      <c r="AP100" s="311"/>
      <c r="AQ100" s="287"/>
      <c r="AR100" s="288"/>
      <c r="AS100" s="311"/>
      <c r="AT100" s="287"/>
      <c r="AU100" s="288"/>
      <c r="AV100" s="311"/>
      <c r="AW100" s="287"/>
      <c r="AX100" s="288"/>
      <c r="AY100" s="311"/>
      <c r="AZ100" s="287"/>
      <c r="BA100" s="288"/>
      <c r="BB100" s="311"/>
      <c r="BC100" s="287"/>
      <c r="BD100" s="288"/>
      <c r="BE100" s="311"/>
      <c r="BF100" s="287"/>
      <c r="BG100" s="288"/>
      <c r="BH100" s="311"/>
      <c r="BI100" s="287"/>
      <c r="BJ100" s="288"/>
      <c r="BK100" s="311"/>
      <c r="BL100" s="287"/>
      <c r="BM100" s="288"/>
      <c r="BN100" s="311"/>
      <c r="BO100" s="287"/>
      <c r="BP100" s="288"/>
      <c r="BQ100" s="311"/>
    </row>
    <row r="101" spans="3:69" s="273" customFormat="1" ht="20.25" customHeight="1">
      <c r="C101" s="293"/>
      <c r="D101" s="318"/>
      <c r="E101" s="318"/>
      <c r="F101" s="404"/>
      <c r="G101" s="318"/>
      <c r="H101" s="318"/>
      <c r="I101" s="404"/>
      <c r="J101" s="403"/>
      <c r="K101" s="318"/>
      <c r="L101" s="404"/>
      <c r="M101" s="318"/>
      <c r="N101" s="318"/>
      <c r="O101" s="318"/>
      <c r="P101" s="403"/>
      <c r="Q101" s="318"/>
      <c r="R101" s="404"/>
      <c r="S101" s="318"/>
      <c r="T101" s="318"/>
      <c r="U101" s="404"/>
      <c r="V101" s="318"/>
      <c r="W101" s="318"/>
      <c r="X101" s="404"/>
      <c r="Y101" s="403"/>
      <c r="Z101" s="318"/>
      <c r="AA101" s="404"/>
      <c r="AB101" s="318"/>
      <c r="AC101" s="318"/>
      <c r="AD101" s="318"/>
      <c r="AE101" s="403"/>
      <c r="AF101" s="318"/>
      <c r="AG101" s="404"/>
      <c r="AH101" s="403"/>
      <c r="AI101" s="318"/>
      <c r="AJ101" s="404"/>
      <c r="AK101" s="403"/>
      <c r="AL101" s="318"/>
      <c r="AM101" s="404"/>
      <c r="AN101" s="403"/>
      <c r="AO101" s="318"/>
      <c r="AP101" s="404"/>
      <c r="AQ101" s="403"/>
      <c r="AR101" s="318"/>
      <c r="AS101" s="404"/>
      <c r="AT101" s="403"/>
      <c r="AU101" s="318"/>
      <c r="AV101" s="404"/>
      <c r="AW101" s="403"/>
      <c r="AX101" s="318"/>
      <c r="AY101" s="404"/>
      <c r="AZ101" s="403"/>
      <c r="BA101" s="318"/>
      <c r="BB101" s="404"/>
      <c r="BC101" s="403"/>
      <c r="BD101" s="318"/>
      <c r="BE101" s="404"/>
      <c r="BF101" s="403"/>
      <c r="BG101" s="318"/>
      <c r="BH101" s="404"/>
      <c r="BI101" s="403"/>
      <c r="BJ101" s="318"/>
      <c r="BK101" s="404"/>
      <c r="BL101" s="403"/>
      <c r="BM101" s="318"/>
      <c r="BN101" s="404"/>
      <c r="BO101" s="403"/>
      <c r="BP101" s="318"/>
      <c r="BQ101" s="404"/>
    </row>
    <row r="102" spans="3:69" s="273" customFormat="1" ht="20.25" customHeight="1">
      <c r="C102" s="286">
        <v>2</v>
      </c>
      <c r="D102" s="291">
        <v>5</v>
      </c>
      <c r="E102" s="291" t="s">
        <v>115</v>
      </c>
      <c r="F102" s="304">
        <v>4</v>
      </c>
      <c r="G102" s="291">
        <v>7</v>
      </c>
      <c r="H102" s="291" t="s">
        <v>115</v>
      </c>
      <c r="I102" s="304">
        <v>6</v>
      </c>
      <c r="J102" s="291">
        <v>3</v>
      </c>
      <c r="K102" s="291" t="s">
        <v>115</v>
      </c>
      <c r="L102" s="304">
        <v>2</v>
      </c>
      <c r="M102" s="287">
        <v>2</v>
      </c>
      <c r="N102" s="288" t="s">
        <v>115</v>
      </c>
      <c r="O102" s="311">
        <v>8</v>
      </c>
      <c r="P102" s="287">
        <v>1</v>
      </c>
      <c r="Q102" s="288" t="s">
        <v>115</v>
      </c>
      <c r="R102" s="311">
        <v>7</v>
      </c>
      <c r="S102" s="288">
        <v>3</v>
      </c>
      <c r="T102" s="288" t="s">
        <v>115</v>
      </c>
      <c r="U102" s="311">
        <v>1</v>
      </c>
      <c r="V102" s="291">
        <v>5</v>
      </c>
      <c r="W102" s="291" t="s">
        <v>115</v>
      </c>
      <c r="X102" s="304">
        <v>2</v>
      </c>
      <c r="Y102" s="306">
        <v>1</v>
      </c>
      <c r="Z102" s="291" t="s">
        <v>115</v>
      </c>
      <c r="AA102" s="304">
        <v>4</v>
      </c>
      <c r="AB102" s="288">
        <v>8</v>
      </c>
      <c r="AC102" s="291" t="s">
        <v>115</v>
      </c>
      <c r="AD102" s="307">
        <v>4</v>
      </c>
      <c r="AE102" s="306">
        <v>8</v>
      </c>
      <c r="AF102" s="291" t="s">
        <v>115</v>
      </c>
      <c r="AG102" s="304">
        <v>7</v>
      </c>
      <c r="AH102" s="287"/>
      <c r="AI102" s="288"/>
      <c r="AJ102" s="311"/>
      <c r="AK102" s="287"/>
      <c r="AL102" s="288"/>
      <c r="AM102" s="311"/>
      <c r="AN102" s="287"/>
      <c r="AO102" s="288"/>
      <c r="AP102" s="311"/>
      <c r="AQ102" s="287"/>
      <c r="AR102" s="288"/>
      <c r="AS102" s="311"/>
      <c r="AT102" s="287"/>
      <c r="AU102" s="288"/>
      <c r="AV102" s="311"/>
      <c r="AW102" s="287"/>
      <c r="AX102" s="288"/>
      <c r="AY102" s="311"/>
      <c r="AZ102" s="287"/>
      <c r="BA102" s="288"/>
      <c r="BB102" s="311"/>
      <c r="BC102" s="287"/>
      <c r="BD102" s="288"/>
      <c r="BE102" s="311"/>
      <c r="BF102" s="287"/>
      <c r="BG102" s="288"/>
      <c r="BH102" s="311"/>
      <c r="BI102" s="287"/>
      <c r="BJ102" s="288"/>
      <c r="BK102" s="311"/>
      <c r="BL102" s="287"/>
      <c r="BM102" s="288"/>
      <c r="BN102" s="311"/>
      <c r="BO102" s="287"/>
      <c r="BP102" s="288"/>
      <c r="BQ102" s="311"/>
    </row>
    <row r="103" spans="3:69" s="273" customFormat="1" ht="20.25" customHeight="1">
      <c r="C103" s="293"/>
      <c r="D103" s="318"/>
      <c r="E103" s="318"/>
      <c r="F103" s="404"/>
      <c r="G103" s="403"/>
      <c r="H103" s="318"/>
      <c r="I103" s="404"/>
      <c r="J103" s="403"/>
      <c r="K103" s="318"/>
      <c r="L103" s="404"/>
      <c r="M103" s="403"/>
      <c r="N103" s="318"/>
      <c r="O103" s="404"/>
      <c r="P103" s="403"/>
      <c r="Q103" s="318"/>
      <c r="R103" s="404"/>
      <c r="S103" s="318"/>
      <c r="T103" s="318"/>
      <c r="U103" s="404"/>
      <c r="V103" s="318"/>
      <c r="W103" s="318"/>
      <c r="X103" s="404"/>
      <c r="Y103" s="403"/>
      <c r="Z103" s="318"/>
      <c r="AA103" s="404"/>
      <c r="AB103" s="318"/>
      <c r="AC103" s="318"/>
      <c r="AD103" s="318"/>
      <c r="AE103" s="403"/>
      <c r="AF103" s="318"/>
      <c r="AG103" s="404"/>
      <c r="AH103" s="403"/>
      <c r="AI103" s="318"/>
      <c r="AJ103" s="404"/>
      <c r="AK103" s="403"/>
      <c r="AL103" s="318"/>
      <c r="AM103" s="404"/>
      <c r="AN103" s="403"/>
      <c r="AO103" s="318"/>
      <c r="AP103" s="404"/>
      <c r="AQ103" s="403"/>
      <c r="AR103" s="318"/>
      <c r="AS103" s="404"/>
      <c r="AT103" s="403"/>
      <c r="AU103" s="318"/>
      <c r="AV103" s="404"/>
      <c r="AW103" s="403"/>
      <c r="AX103" s="318"/>
      <c r="AY103" s="404"/>
      <c r="AZ103" s="403"/>
      <c r="BA103" s="318"/>
      <c r="BB103" s="404"/>
      <c r="BC103" s="403"/>
      <c r="BD103" s="318"/>
      <c r="BE103" s="404"/>
      <c r="BF103" s="403"/>
      <c r="BG103" s="318"/>
      <c r="BH103" s="404"/>
      <c r="BI103" s="403"/>
      <c r="BJ103" s="318"/>
      <c r="BK103" s="404"/>
      <c r="BL103" s="403"/>
      <c r="BM103" s="318"/>
      <c r="BN103" s="404"/>
      <c r="BO103" s="403"/>
      <c r="BP103" s="318"/>
      <c r="BQ103" s="404"/>
    </row>
    <row r="104" spans="3:69" s="273" customFormat="1" ht="20.25" customHeight="1">
      <c r="C104" s="286">
        <v>3</v>
      </c>
      <c r="D104" s="291">
        <v>2</v>
      </c>
      <c r="E104" s="291" t="s">
        <v>115</v>
      </c>
      <c r="F104" s="304">
        <v>7</v>
      </c>
      <c r="G104" s="291">
        <v>4</v>
      </c>
      <c r="H104" s="291" t="s">
        <v>115</v>
      </c>
      <c r="I104" s="304">
        <v>2</v>
      </c>
      <c r="J104" s="312">
        <v>4</v>
      </c>
      <c r="K104" s="291" t="s">
        <v>115</v>
      </c>
      <c r="L104" s="304">
        <v>6</v>
      </c>
      <c r="M104" s="288">
        <v>7</v>
      </c>
      <c r="N104" s="291" t="s">
        <v>115</v>
      </c>
      <c r="O104" s="291">
        <v>3</v>
      </c>
      <c r="P104" s="287">
        <v>3</v>
      </c>
      <c r="Q104" s="291" t="s">
        <v>115</v>
      </c>
      <c r="R104" s="304">
        <v>8</v>
      </c>
      <c r="S104" s="320">
        <v>7</v>
      </c>
      <c r="T104" s="291" t="s">
        <v>115</v>
      </c>
      <c r="U104" s="311">
        <v>4</v>
      </c>
      <c r="V104" s="291">
        <v>4</v>
      </c>
      <c r="W104" s="291" t="s">
        <v>115</v>
      </c>
      <c r="X104" s="304">
        <v>3</v>
      </c>
      <c r="Y104" s="306"/>
      <c r="Z104" s="291"/>
      <c r="AA104" s="304"/>
      <c r="AB104" s="306"/>
      <c r="AC104" s="291"/>
      <c r="AD104" s="304"/>
      <c r="AE104" s="287">
        <v>2</v>
      </c>
      <c r="AF104" s="288" t="s">
        <v>115</v>
      </c>
      <c r="AG104" s="311">
        <v>1</v>
      </c>
      <c r="AH104" s="306"/>
      <c r="AI104" s="291"/>
      <c r="AJ104" s="304"/>
      <c r="AK104" s="306"/>
      <c r="AL104" s="291"/>
      <c r="AM104" s="304"/>
      <c r="AN104" s="306"/>
      <c r="AO104" s="291"/>
      <c r="AP104" s="304"/>
      <c r="AQ104" s="306"/>
      <c r="AR104" s="291"/>
      <c r="AS104" s="304"/>
      <c r="AT104" s="306"/>
      <c r="AU104" s="291"/>
      <c r="AV104" s="304"/>
      <c r="AW104" s="306"/>
      <c r="AX104" s="291"/>
      <c r="AY104" s="304"/>
      <c r="AZ104" s="306"/>
      <c r="BA104" s="291"/>
      <c r="BB104" s="304"/>
      <c r="BC104" s="306"/>
      <c r="BD104" s="291"/>
      <c r="BE104" s="304"/>
      <c r="BF104" s="306"/>
      <c r="BG104" s="291"/>
      <c r="BH104" s="304"/>
      <c r="BI104" s="306"/>
      <c r="BJ104" s="291"/>
      <c r="BK104" s="304"/>
      <c r="BL104" s="306"/>
      <c r="BM104" s="291"/>
      <c r="BN104" s="304"/>
      <c r="BO104" s="306"/>
      <c r="BP104" s="291"/>
      <c r="BQ104" s="304"/>
    </row>
    <row r="105" spans="3:69" s="273" customFormat="1" ht="20.25" customHeight="1">
      <c r="C105" s="299"/>
      <c r="D105" s="318"/>
      <c r="E105" s="318"/>
      <c r="F105" s="404"/>
      <c r="G105" s="403"/>
      <c r="H105" s="318"/>
      <c r="I105" s="404"/>
      <c r="J105" s="318"/>
      <c r="K105" s="318"/>
      <c r="L105" s="404"/>
      <c r="M105" s="318"/>
      <c r="N105" s="318"/>
      <c r="O105" s="318"/>
      <c r="P105" s="403"/>
      <c r="Q105" s="318"/>
      <c r="R105" s="404"/>
      <c r="S105" s="318"/>
      <c r="T105" s="318"/>
      <c r="U105" s="404"/>
      <c r="V105" s="318"/>
      <c r="W105" s="318"/>
      <c r="X105" s="404"/>
      <c r="Y105" s="403"/>
      <c r="Z105" s="318"/>
      <c r="AA105" s="404"/>
      <c r="AB105" s="403"/>
      <c r="AC105" s="318"/>
      <c r="AD105" s="404"/>
      <c r="AE105" s="403"/>
      <c r="AF105" s="318"/>
      <c r="AG105" s="404"/>
      <c r="AH105" s="403"/>
      <c r="AI105" s="318"/>
      <c r="AJ105" s="404"/>
      <c r="AK105" s="403"/>
      <c r="AL105" s="318"/>
      <c r="AM105" s="404"/>
      <c r="AN105" s="403"/>
      <c r="AO105" s="318"/>
      <c r="AP105" s="404"/>
      <c r="AQ105" s="403"/>
      <c r="AR105" s="318"/>
      <c r="AS105" s="404"/>
      <c r="AT105" s="403"/>
      <c r="AU105" s="318"/>
      <c r="AV105" s="404"/>
      <c r="AW105" s="403"/>
      <c r="AX105" s="318"/>
      <c r="AY105" s="404"/>
      <c r="AZ105" s="403"/>
      <c r="BA105" s="318"/>
      <c r="BB105" s="404"/>
      <c r="BC105" s="403"/>
      <c r="BD105" s="318"/>
      <c r="BE105" s="404"/>
      <c r="BF105" s="403"/>
      <c r="BG105" s="318"/>
      <c r="BH105" s="404"/>
      <c r="BI105" s="403"/>
      <c r="BJ105" s="318"/>
      <c r="BK105" s="404"/>
      <c r="BL105" s="403"/>
      <c r="BM105" s="318"/>
      <c r="BN105" s="404"/>
      <c r="BO105" s="403"/>
      <c r="BP105" s="318"/>
      <c r="BQ105" s="404"/>
    </row>
    <row r="106" spans="3:69" s="273" customFormat="1" ht="20.25" customHeight="1">
      <c r="C106" s="374" t="s">
        <v>113</v>
      </c>
      <c r="D106" s="375">
        <v>1</v>
      </c>
      <c r="E106" s="291"/>
      <c r="F106" s="376"/>
      <c r="G106" s="375">
        <v>1</v>
      </c>
      <c r="H106" s="291"/>
      <c r="I106" s="376"/>
      <c r="J106" s="375">
        <v>1</v>
      </c>
      <c r="K106" s="291" t="s">
        <v>117</v>
      </c>
      <c r="L106" s="376">
        <v>4</v>
      </c>
      <c r="M106" s="375">
        <v>4</v>
      </c>
      <c r="N106" s="291"/>
      <c r="O106" s="377"/>
      <c r="P106" s="343">
        <v>4</v>
      </c>
      <c r="Q106" s="291" t="s">
        <v>117</v>
      </c>
      <c r="R106" s="339">
        <v>2</v>
      </c>
      <c r="S106" s="375">
        <v>2</v>
      </c>
      <c r="T106" s="291" t="s">
        <v>117</v>
      </c>
      <c r="U106" s="376">
        <v>6</v>
      </c>
      <c r="V106" s="375">
        <v>6</v>
      </c>
      <c r="W106" s="291"/>
      <c r="X106" s="376"/>
      <c r="Y106" s="343">
        <v>6</v>
      </c>
      <c r="Z106" s="291"/>
      <c r="AA106" s="339"/>
      <c r="AB106" s="343">
        <v>6</v>
      </c>
      <c r="AC106" s="291" t="s">
        <v>117</v>
      </c>
      <c r="AD106" s="339">
        <v>4</v>
      </c>
      <c r="AE106" s="343">
        <v>4</v>
      </c>
      <c r="AF106" s="291"/>
      <c r="AG106" s="339"/>
      <c r="AH106" s="291"/>
      <c r="AI106" s="291"/>
      <c r="AJ106" s="291"/>
      <c r="AK106" s="291"/>
      <c r="AL106" s="291"/>
      <c r="AM106" s="291"/>
      <c r="AN106" s="291"/>
      <c r="AO106" s="291"/>
      <c r="AP106" s="291"/>
      <c r="AQ106" s="291"/>
      <c r="AR106" s="291"/>
      <c r="AS106" s="291"/>
      <c r="AT106" s="291"/>
      <c r="AU106" s="291"/>
      <c r="AV106" s="291"/>
      <c r="AW106" s="291"/>
      <c r="AX106" s="291"/>
      <c r="AY106" s="291"/>
      <c r="AZ106" s="291"/>
      <c r="BA106" s="291"/>
      <c r="BB106" s="291"/>
      <c r="BC106" s="291"/>
      <c r="BD106" s="291"/>
      <c r="BE106" s="291"/>
      <c r="BF106" s="291"/>
      <c r="BG106" s="291"/>
      <c r="BH106" s="291"/>
      <c r="BI106" s="291"/>
      <c r="BJ106" s="291"/>
      <c r="BK106" s="291"/>
      <c r="BL106" s="291"/>
      <c r="BM106" s="291"/>
      <c r="BN106" s="291"/>
      <c r="BO106" s="291"/>
      <c r="BP106" s="291"/>
      <c r="BQ106" s="291"/>
    </row>
    <row r="107" spans="3:69" s="273" customFormat="1" ht="20.25" customHeight="1">
      <c r="C107" s="378" t="s">
        <v>124</v>
      </c>
      <c r="D107" s="379">
        <v>8</v>
      </c>
      <c r="E107" s="380"/>
      <c r="F107" s="381"/>
      <c r="G107" s="379">
        <v>8</v>
      </c>
      <c r="H107" s="380"/>
      <c r="I107" s="381"/>
      <c r="J107" s="379">
        <v>8</v>
      </c>
      <c r="K107" s="380" t="s">
        <v>117</v>
      </c>
      <c r="L107" s="381">
        <v>5</v>
      </c>
      <c r="M107" s="379">
        <v>5</v>
      </c>
      <c r="N107" s="380"/>
      <c r="O107" s="382"/>
      <c r="P107" s="317">
        <v>5</v>
      </c>
      <c r="Q107" s="318"/>
      <c r="R107" s="319"/>
      <c r="S107" s="383">
        <v>5</v>
      </c>
      <c r="T107" s="318" t="s">
        <v>117</v>
      </c>
      <c r="U107" s="384">
        <v>7</v>
      </c>
      <c r="V107" s="383">
        <v>7</v>
      </c>
      <c r="W107" s="318"/>
      <c r="X107" s="384"/>
      <c r="Y107" s="317">
        <v>7</v>
      </c>
      <c r="Z107" s="318"/>
      <c r="AA107" s="319"/>
      <c r="AB107" s="317">
        <v>7</v>
      </c>
      <c r="AC107" s="318" t="s">
        <v>117</v>
      </c>
      <c r="AD107" s="319"/>
      <c r="AE107" s="317">
        <v>3</v>
      </c>
      <c r="AF107" s="318"/>
      <c r="AG107" s="319"/>
      <c r="AH107" s="291"/>
      <c r="AI107" s="291"/>
      <c r="AJ107" s="291"/>
      <c r="AK107" s="291"/>
      <c r="AL107" s="291"/>
      <c r="AM107" s="291"/>
      <c r="AN107" s="291"/>
      <c r="AO107" s="291"/>
      <c r="AP107" s="291"/>
      <c r="AQ107" s="291"/>
      <c r="AR107" s="291"/>
      <c r="AS107" s="291"/>
      <c r="AT107" s="291"/>
      <c r="AU107" s="291"/>
      <c r="AV107" s="291"/>
      <c r="AW107" s="291"/>
      <c r="AX107" s="291"/>
      <c r="AY107" s="291"/>
      <c r="AZ107" s="291"/>
      <c r="BA107" s="291"/>
      <c r="BB107" s="291"/>
      <c r="BC107" s="291"/>
      <c r="BD107" s="291"/>
      <c r="BE107" s="291"/>
      <c r="BF107" s="291"/>
      <c r="BG107" s="291"/>
      <c r="BH107" s="291"/>
      <c r="BI107" s="291"/>
      <c r="BJ107" s="291"/>
      <c r="BK107" s="291"/>
      <c r="BL107" s="291"/>
      <c r="BM107" s="291"/>
      <c r="BN107" s="291"/>
      <c r="BO107" s="291"/>
      <c r="BP107" s="291"/>
      <c r="BQ107" s="291"/>
    </row>
    <row r="108" spans="3:69" s="273" customFormat="1" ht="20.25" customHeight="1">
      <c r="C108" s="283"/>
      <c r="D108" s="338"/>
      <c r="E108" s="291"/>
      <c r="F108" s="377"/>
      <c r="G108" s="338"/>
      <c r="H108" s="291"/>
      <c r="I108" s="377"/>
      <c r="J108" s="338"/>
      <c r="K108" s="291"/>
      <c r="L108" s="377"/>
      <c r="M108" s="338"/>
      <c r="N108" s="291"/>
      <c r="O108" s="377"/>
      <c r="P108" s="338"/>
      <c r="Q108" s="291"/>
      <c r="R108" s="377"/>
      <c r="S108" s="338"/>
      <c r="T108" s="291"/>
      <c r="U108" s="377"/>
      <c r="V108" s="338"/>
      <c r="W108" s="291"/>
      <c r="X108" s="377"/>
      <c r="Y108" s="343">
        <v>2</v>
      </c>
      <c r="Z108" s="291"/>
      <c r="AA108" s="339"/>
      <c r="AB108" s="343">
        <v>2</v>
      </c>
      <c r="AC108" s="291" t="s">
        <v>117</v>
      </c>
      <c r="AD108" s="339"/>
      <c r="AE108" s="338"/>
      <c r="AF108" s="291"/>
      <c r="AG108" s="377"/>
      <c r="AH108" s="291"/>
      <c r="AI108" s="291"/>
      <c r="AJ108" s="291"/>
      <c r="AK108" s="291"/>
      <c r="AL108" s="291"/>
      <c r="AM108" s="291"/>
      <c r="AN108" s="291"/>
      <c r="AO108" s="291"/>
      <c r="AP108" s="291"/>
      <c r="AQ108" s="291"/>
      <c r="AR108" s="291"/>
      <c r="AS108" s="291"/>
      <c r="AT108" s="291"/>
      <c r="AU108" s="291"/>
      <c r="AV108" s="291"/>
      <c r="AW108" s="291"/>
      <c r="AX108" s="291"/>
      <c r="AY108" s="291"/>
      <c r="AZ108" s="291"/>
      <c r="BA108" s="291"/>
      <c r="BB108" s="291"/>
      <c r="BC108" s="291"/>
      <c r="BD108" s="291"/>
      <c r="BE108" s="291"/>
      <c r="BF108" s="291"/>
      <c r="BG108" s="291"/>
      <c r="BH108" s="291"/>
      <c r="BI108" s="291"/>
      <c r="BJ108" s="291"/>
      <c r="BK108" s="291"/>
      <c r="BL108" s="291"/>
      <c r="BM108" s="291"/>
      <c r="BN108" s="291"/>
      <c r="BO108" s="291"/>
      <c r="BP108" s="291"/>
      <c r="BQ108" s="291"/>
    </row>
    <row r="109" spans="3:69" s="273" customFormat="1" ht="20.25" customHeight="1">
      <c r="C109" s="283"/>
      <c r="D109" s="338"/>
      <c r="E109" s="291"/>
      <c r="F109" s="377"/>
      <c r="G109" s="338"/>
      <c r="H109" s="291"/>
      <c r="I109" s="377"/>
      <c r="J109" s="338"/>
      <c r="K109" s="291"/>
      <c r="L109" s="377"/>
      <c r="M109" s="338"/>
      <c r="N109" s="291"/>
      <c r="O109" s="377"/>
      <c r="P109" s="338"/>
      <c r="Q109" s="291"/>
      <c r="R109" s="377"/>
      <c r="S109" s="338"/>
      <c r="T109" s="291"/>
      <c r="U109" s="377"/>
      <c r="V109" s="338"/>
      <c r="W109" s="291"/>
      <c r="X109" s="377"/>
      <c r="Y109" s="317">
        <v>3</v>
      </c>
      <c r="Z109" s="318"/>
      <c r="AA109" s="319"/>
      <c r="AB109" s="317">
        <v>3</v>
      </c>
      <c r="AC109" s="318"/>
      <c r="AD109" s="319"/>
      <c r="AE109" s="338"/>
      <c r="AF109" s="291"/>
      <c r="AG109" s="377"/>
      <c r="AH109" s="291"/>
      <c r="AI109" s="291"/>
      <c r="AJ109" s="291"/>
      <c r="AK109" s="291"/>
      <c r="AL109" s="291"/>
      <c r="AM109" s="291"/>
      <c r="AN109" s="291"/>
      <c r="AO109" s="291"/>
      <c r="AP109" s="291"/>
      <c r="AQ109" s="291"/>
      <c r="AR109" s="291"/>
      <c r="AS109" s="291"/>
      <c r="AT109" s="291"/>
      <c r="AU109" s="291"/>
      <c r="AV109" s="291"/>
      <c r="AW109" s="291"/>
      <c r="AX109" s="291"/>
      <c r="AY109" s="291"/>
      <c r="AZ109" s="291"/>
      <c r="BA109" s="291"/>
      <c r="BB109" s="291"/>
      <c r="BC109" s="291"/>
      <c r="BD109" s="291"/>
      <c r="BE109" s="291"/>
      <c r="BF109" s="291"/>
      <c r="BG109" s="291"/>
      <c r="BH109" s="291"/>
      <c r="BI109" s="291"/>
      <c r="BJ109" s="291"/>
      <c r="BK109" s="291"/>
      <c r="BL109" s="291"/>
      <c r="BM109" s="291"/>
      <c r="BN109" s="291"/>
      <c r="BO109" s="291"/>
      <c r="BP109" s="291"/>
      <c r="BQ109" s="291"/>
    </row>
    <row r="110" ht="22.5" customHeight="1">
      <c r="B110" s="273"/>
    </row>
    <row r="111" spans="2:4" ht="22.5" customHeight="1">
      <c r="B111" s="385" t="s">
        <v>129</v>
      </c>
      <c r="D111" s="273"/>
    </row>
    <row r="112" spans="3:69" ht="20.25" customHeight="1">
      <c r="C112" s="275"/>
      <c r="D112" s="280" t="s">
        <v>108</v>
      </c>
      <c r="E112" s="277">
        <v>1</v>
      </c>
      <c r="F112" s="279" t="s">
        <v>109</v>
      </c>
      <c r="G112" s="280" t="s">
        <v>108</v>
      </c>
      <c r="H112" s="277">
        <f>E112+1</f>
        <v>2</v>
      </c>
      <c r="I112" s="279" t="s">
        <v>109</v>
      </c>
      <c r="J112" s="280" t="s">
        <v>108</v>
      </c>
      <c r="K112" s="277">
        <f>H112+1</f>
        <v>3</v>
      </c>
      <c r="L112" s="279" t="s">
        <v>109</v>
      </c>
      <c r="M112" s="280" t="s">
        <v>108</v>
      </c>
      <c r="N112" s="277">
        <f>K112+1</f>
        <v>4</v>
      </c>
      <c r="O112" s="279" t="s">
        <v>109</v>
      </c>
      <c r="P112" s="280" t="s">
        <v>108</v>
      </c>
      <c r="Q112" s="277">
        <f>N112+1</f>
        <v>5</v>
      </c>
      <c r="R112" s="278" t="s">
        <v>109</v>
      </c>
      <c r="S112" s="280" t="s">
        <v>108</v>
      </c>
      <c r="T112" s="277">
        <f>Q112+1</f>
        <v>6</v>
      </c>
      <c r="U112" s="279" t="s">
        <v>109</v>
      </c>
      <c r="V112" s="280" t="s">
        <v>108</v>
      </c>
      <c r="W112" s="277">
        <f>T112+1</f>
        <v>7</v>
      </c>
      <c r="X112" s="279" t="s">
        <v>109</v>
      </c>
      <c r="Y112" s="280" t="s">
        <v>108</v>
      </c>
      <c r="Z112" s="277">
        <f>W112+1</f>
        <v>8</v>
      </c>
      <c r="AA112" s="279" t="s">
        <v>109</v>
      </c>
      <c r="AB112" s="280" t="s">
        <v>108</v>
      </c>
      <c r="AC112" s="277">
        <f>Z112+1</f>
        <v>9</v>
      </c>
      <c r="AD112" s="279" t="s">
        <v>109</v>
      </c>
      <c r="AE112" s="280" t="s">
        <v>108</v>
      </c>
      <c r="AF112" s="277">
        <f>AC112+1</f>
        <v>10</v>
      </c>
      <c r="AG112" s="279" t="s">
        <v>109</v>
      </c>
      <c r="AH112" s="280" t="s">
        <v>108</v>
      </c>
      <c r="AI112" s="277">
        <f>AF112+1</f>
        <v>11</v>
      </c>
      <c r="AJ112" s="279" t="s">
        <v>109</v>
      </c>
      <c r="AK112" s="280" t="s">
        <v>108</v>
      </c>
      <c r="AL112" s="277">
        <f>AI112+1</f>
        <v>12</v>
      </c>
      <c r="AM112" s="279" t="s">
        <v>109</v>
      </c>
      <c r="AN112" s="280" t="s">
        <v>108</v>
      </c>
      <c r="AO112" s="277">
        <f>AL112+1</f>
        <v>13</v>
      </c>
      <c r="AP112" s="279" t="s">
        <v>109</v>
      </c>
      <c r="AQ112" s="280" t="s">
        <v>108</v>
      </c>
      <c r="AR112" s="277">
        <f>AO112+1</f>
        <v>14</v>
      </c>
      <c r="AS112" s="279" t="s">
        <v>109</v>
      </c>
      <c r="AT112" s="280" t="s">
        <v>108</v>
      </c>
      <c r="AU112" s="277">
        <f>AR112+1</f>
        <v>15</v>
      </c>
      <c r="AV112" s="279" t="s">
        <v>109</v>
      </c>
      <c r="AW112" s="280" t="s">
        <v>108</v>
      </c>
      <c r="AX112" s="277">
        <f>AU112+1</f>
        <v>16</v>
      </c>
      <c r="AY112" s="279" t="s">
        <v>109</v>
      </c>
      <c r="AZ112" s="280" t="s">
        <v>108</v>
      </c>
      <c r="BA112" s="277">
        <f>AX112+1</f>
        <v>17</v>
      </c>
      <c r="BB112" s="279" t="s">
        <v>109</v>
      </c>
      <c r="BC112" s="280" t="s">
        <v>108</v>
      </c>
      <c r="BD112" s="277">
        <f>BA112+1</f>
        <v>18</v>
      </c>
      <c r="BE112" s="279" t="s">
        <v>109</v>
      </c>
      <c r="BF112" s="280" t="s">
        <v>108</v>
      </c>
      <c r="BG112" s="277">
        <f>BD112+1</f>
        <v>19</v>
      </c>
      <c r="BH112" s="279" t="s">
        <v>109</v>
      </c>
      <c r="BI112" s="280" t="s">
        <v>108</v>
      </c>
      <c r="BJ112" s="277">
        <f>BG112+1</f>
        <v>20</v>
      </c>
      <c r="BK112" s="279" t="s">
        <v>109</v>
      </c>
      <c r="BL112" s="280" t="s">
        <v>108</v>
      </c>
      <c r="BM112" s="277">
        <f>BJ112+1</f>
        <v>21</v>
      </c>
      <c r="BN112" s="279" t="s">
        <v>109</v>
      </c>
      <c r="BO112" s="280" t="s">
        <v>108</v>
      </c>
      <c r="BP112" s="277">
        <f>BM112+1</f>
        <v>22</v>
      </c>
      <c r="BQ112" s="279" t="s">
        <v>109</v>
      </c>
    </row>
    <row r="113" spans="3:69" s="273" customFormat="1" ht="20.25" customHeight="1">
      <c r="C113" s="286">
        <v>1</v>
      </c>
      <c r="D113" s="428">
        <v>2</v>
      </c>
      <c r="E113" s="291" t="s">
        <v>115</v>
      </c>
      <c r="F113" s="304">
        <v>7</v>
      </c>
      <c r="G113" s="287">
        <v>5</v>
      </c>
      <c r="H113" s="291" t="s">
        <v>115</v>
      </c>
      <c r="I113" s="305">
        <v>3</v>
      </c>
      <c r="J113" s="287">
        <v>7</v>
      </c>
      <c r="K113" s="291" t="s">
        <v>115</v>
      </c>
      <c r="L113" s="305">
        <v>4</v>
      </c>
      <c r="M113" s="306">
        <v>1</v>
      </c>
      <c r="N113" s="291" t="s">
        <v>115</v>
      </c>
      <c r="O113" s="429">
        <v>5</v>
      </c>
      <c r="P113" s="287">
        <v>7</v>
      </c>
      <c r="Q113" s="291" t="s">
        <v>115</v>
      </c>
      <c r="R113" s="305">
        <v>6</v>
      </c>
      <c r="S113" s="430">
        <v>7</v>
      </c>
      <c r="T113" s="291" t="s">
        <v>115</v>
      </c>
      <c r="U113" s="311">
        <v>5</v>
      </c>
      <c r="V113" s="287">
        <v>6</v>
      </c>
      <c r="W113" s="291" t="s">
        <v>115</v>
      </c>
      <c r="X113" s="311">
        <v>5</v>
      </c>
      <c r="Y113" s="287"/>
      <c r="Z113" s="288"/>
      <c r="AA113" s="311"/>
      <c r="AB113" s="287"/>
      <c r="AC113" s="288"/>
      <c r="AD113" s="311"/>
      <c r="AE113" s="287"/>
      <c r="AF113" s="288"/>
      <c r="AG113" s="311"/>
      <c r="AH113" s="287"/>
      <c r="AI113" s="288"/>
      <c r="AJ113" s="311"/>
      <c r="AK113" s="287"/>
      <c r="AL113" s="288"/>
      <c r="AM113" s="311"/>
      <c r="AN113" s="287"/>
      <c r="AO113" s="288"/>
      <c r="AP113" s="311"/>
      <c r="AQ113" s="287"/>
      <c r="AR113" s="288"/>
      <c r="AS113" s="311"/>
      <c r="AT113" s="287"/>
      <c r="AU113" s="288"/>
      <c r="AV113" s="311"/>
      <c r="AW113" s="287"/>
      <c r="AX113" s="288"/>
      <c r="AY113" s="311"/>
      <c r="AZ113" s="287"/>
      <c r="BA113" s="288"/>
      <c r="BB113" s="311"/>
      <c r="BC113" s="287"/>
      <c r="BD113" s="288"/>
      <c r="BE113" s="311"/>
      <c r="BF113" s="287"/>
      <c r="BG113" s="288"/>
      <c r="BH113" s="311"/>
      <c r="BI113" s="287"/>
      <c r="BJ113" s="288"/>
      <c r="BK113" s="311"/>
      <c r="BL113" s="287"/>
      <c r="BM113" s="288"/>
      <c r="BN113" s="311"/>
      <c r="BO113" s="287"/>
      <c r="BP113" s="288"/>
      <c r="BQ113" s="311"/>
    </row>
    <row r="114" spans="3:69" s="273" customFormat="1" ht="20.25" customHeight="1">
      <c r="C114" s="293"/>
      <c r="D114" s="403"/>
      <c r="E114" s="318"/>
      <c r="F114" s="404"/>
      <c r="G114" s="403"/>
      <c r="H114" s="318"/>
      <c r="I114" s="404"/>
      <c r="J114" s="403"/>
      <c r="K114" s="318"/>
      <c r="L114" s="404"/>
      <c r="M114" s="403"/>
      <c r="N114" s="318"/>
      <c r="O114" s="404"/>
      <c r="P114" s="403"/>
      <c r="Q114" s="318"/>
      <c r="R114" s="404"/>
      <c r="S114" s="403"/>
      <c r="T114" s="318"/>
      <c r="U114" s="404"/>
      <c r="V114" s="403"/>
      <c r="W114" s="318"/>
      <c r="X114" s="404"/>
      <c r="Y114" s="403"/>
      <c r="Z114" s="318"/>
      <c r="AA114" s="404"/>
      <c r="AB114" s="403"/>
      <c r="AC114" s="318"/>
      <c r="AD114" s="404"/>
      <c r="AE114" s="403"/>
      <c r="AF114" s="318"/>
      <c r="AG114" s="404"/>
      <c r="AH114" s="403"/>
      <c r="AI114" s="318"/>
      <c r="AJ114" s="404"/>
      <c r="AK114" s="403"/>
      <c r="AL114" s="318"/>
      <c r="AM114" s="404"/>
      <c r="AN114" s="403"/>
      <c r="AO114" s="318"/>
      <c r="AP114" s="404"/>
      <c r="AQ114" s="403"/>
      <c r="AR114" s="318"/>
      <c r="AS114" s="404"/>
      <c r="AT114" s="403"/>
      <c r="AU114" s="318"/>
      <c r="AV114" s="404"/>
      <c r="AW114" s="403"/>
      <c r="AX114" s="318"/>
      <c r="AY114" s="404"/>
      <c r="AZ114" s="403"/>
      <c r="BA114" s="318"/>
      <c r="BB114" s="404"/>
      <c r="BC114" s="403"/>
      <c r="BD114" s="318"/>
      <c r="BE114" s="404"/>
      <c r="BF114" s="403"/>
      <c r="BG114" s="318"/>
      <c r="BH114" s="404"/>
      <c r="BI114" s="403"/>
      <c r="BJ114" s="318"/>
      <c r="BK114" s="404"/>
      <c r="BL114" s="403"/>
      <c r="BM114" s="318"/>
      <c r="BN114" s="404"/>
      <c r="BO114" s="403"/>
      <c r="BP114" s="318"/>
      <c r="BQ114" s="404"/>
    </row>
    <row r="115" spans="3:69" s="273" customFormat="1" ht="20.25" customHeight="1">
      <c r="C115" s="286">
        <v>2</v>
      </c>
      <c r="D115" s="287">
        <v>6</v>
      </c>
      <c r="E115" s="291" t="s">
        <v>115</v>
      </c>
      <c r="F115" s="311">
        <v>3</v>
      </c>
      <c r="G115" s="306">
        <v>4</v>
      </c>
      <c r="H115" s="291" t="s">
        <v>115</v>
      </c>
      <c r="I115" s="304">
        <v>6</v>
      </c>
      <c r="J115" s="287">
        <v>1</v>
      </c>
      <c r="K115" s="291" t="s">
        <v>115</v>
      </c>
      <c r="L115" s="311">
        <v>6</v>
      </c>
      <c r="M115" s="287">
        <v>6</v>
      </c>
      <c r="N115" s="291" t="s">
        <v>115</v>
      </c>
      <c r="O115" s="311">
        <v>2</v>
      </c>
      <c r="P115" s="306">
        <v>3</v>
      </c>
      <c r="Q115" s="291" t="s">
        <v>115</v>
      </c>
      <c r="R115" s="304">
        <v>2</v>
      </c>
      <c r="S115" s="287">
        <v>2</v>
      </c>
      <c r="T115" s="291" t="s">
        <v>115</v>
      </c>
      <c r="U115" s="311">
        <v>4</v>
      </c>
      <c r="V115" s="287">
        <v>4</v>
      </c>
      <c r="W115" s="291" t="s">
        <v>115</v>
      </c>
      <c r="X115" s="311">
        <v>3</v>
      </c>
      <c r="Y115" s="287"/>
      <c r="Z115" s="288"/>
      <c r="AA115" s="311"/>
      <c r="AB115" s="287"/>
      <c r="AC115" s="288"/>
      <c r="AD115" s="311"/>
      <c r="AE115" s="287"/>
      <c r="AF115" s="288"/>
      <c r="AG115" s="311"/>
      <c r="AH115" s="287"/>
      <c r="AI115" s="288"/>
      <c r="AJ115" s="311"/>
      <c r="AK115" s="287"/>
      <c r="AL115" s="288"/>
      <c r="AM115" s="311"/>
      <c r="AN115" s="287"/>
      <c r="AO115" s="288"/>
      <c r="AP115" s="311"/>
      <c r="AQ115" s="287"/>
      <c r="AR115" s="288"/>
      <c r="AS115" s="311"/>
      <c r="AT115" s="287"/>
      <c r="AU115" s="288"/>
      <c r="AV115" s="311"/>
      <c r="AW115" s="287"/>
      <c r="AX115" s="288"/>
      <c r="AY115" s="311"/>
      <c r="AZ115" s="287"/>
      <c r="BA115" s="288"/>
      <c r="BB115" s="311"/>
      <c r="BC115" s="287"/>
      <c r="BD115" s="288"/>
      <c r="BE115" s="311"/>
      <c r="BF115" s="287"/>
      <c r="BG115" s="288"/>
      <c r="BH115" s="311"/>
      <c r="BI115" s="287"/>
      <c r="BJ115" s="288"/>
      <c r="BK115" s="311"/>
      <c r="BL115" s="287"/>
      <c r="BM115" s="288"/>
      <c r="BN115" s="311"/>
      <c r="BO115" s="287"/>
      <c r="BP115" s="288"/>
      <c r="BQ115" s="311"/>
    </row>
    <row r="116" spans="3:69" s="273" customFormat="1" ht="20.25" customHeight="1">
      <c r="C116" s="293"/>
      <c r="D116" s="403"/>
      <c r="E116" s="318"/>
      <c r="F116" s="404"/>
      <c r="G116" s="403"/>
      <c r="H116" s="318"/>
      <c r="I116" s="404"/>
      <c r="J116" s="403"/>
      <c r="K116" s="318"/>
      <c r="L116" s="404"/>
      <c r="M116" s="403"/>
      <c r="N116" s="318"/>
      <c r="O116" s="404"/>
      <c r="P116" s="403"/>
      <c r="Q116" s="318"/>
      <c r="R116" s="404"/>
      <c r="S116" s="403"/>
      <c r="T116" s="318"/>
      <c r="U116" s="404"/>
      <c r="V116" s="403"/>
      <c r="W116" s="318"/>
      <c r="X116" s="404"/>
      <c r="Y116" s="403"/>
      <c r="Z116" s="318"/>
      <c r="AA116" s="404"/>
      <c r="AB116" s="403"/>
      <c r="AC116" s="318"/>
      <c r="AD116" s="404"/>
      <c r="AE116" s="403"/>
      <c r="AF116" s="318"/>
      <c r="AG116" s="404"/>
      <c r="AH116" s="403"/>
      <c r="AI116" s="318"/>
      <c r="AJ116" s="404"/>
      <c r="AK116" s="403"/>
      <c r="AL116" s="318"/>
      <c r="AM116" s="404"/>
      <c r="AN116" s="403"/>
      <c r="AO116" s="318"/>
      <c r="AP116" s="404"/>
      <c r="AQ116" s="403"/>
      <c r="AR116" s="318"/>
      <c r="AS116" s="404"/>
      <c r="AT116" s="403"/>
      <c r="AU116" s="318"/>
      <c r="AV116" s="404"/>
      <c r="AW116" s="403"/>
      <c r="AX116" s="318"/>
      <c r="AY116" s="404"/>
      <c r="AZ116" s="403"/>
      <c r="BA116" s="318"/>
      <c r="BB116" s="404"/>
      <c r="BC116" s="403"/>
      <c r="BD116" s="318"/>
      <c r="BE116" s="404"/>
      <c r="BF116" s="403"/>
      <c r="BG116" s="318"/>
      <c r="BH116" s="404"/>
      <c r="BI116" s="403"/>
      <c r="BJ116" s="318"/>
      <c r="BK116" s="404"/>
      <c r="BL116" s="403"/>
      <c r="BM116" s="318"/>
      <c r="BN116" s="404"/>
      <c r="BO116" s="403"/>
      <c r="BP116" s="318"/>
      <c r="BQ116" s="404"/>
    </row>
    <row r="117" spans="3:69" s="273" customFormat="1" ht="20.25" customHeight="1">
      <c r="C117" s="286">
        <v>3</v>
      </c>
      <c r="D117" s="287">
        <v>5</v>
      </c>
      <c r="E117" s="291" t="s">
        <v>115</v>
      </c>
      <c r="F117" s="311">
        <v>4</v>
      </c>
      <c r="G117" s="287">
        <v>1</v>
      </c>
      <c r="H117" s="291" t="s">
        <v>115</v>
      </c>
      <c r="I117" s="311">
        <v>7</v>
      </c>
      <c r="J117" s="306">
        <v>5</v>
      </c>
      <c r="K117" s="291" t="s">
        <v>115</v>
      </c>
      <c r="L117" s="304">
        <v>2</v>
      </c>
      <c r="M117" s="287">
        <v>3</v>
      </c>
      <c r="N117" s="291" t="s">
        <v>115</v>
      </c>
      <c r="O117" s="311">
        <v>7</v>
      </c>
      <c r="P117" s="287">
        <v>4</v>
      </c>
      <c r="Q117" s="291" t="s">
        <v>115</v>
      </c>
      <c r="R117" s="311">
        <v>1</v>
      </c>
      <c r="S117" s="306">
        <v>3</v>
      </c>
      <c r="T117" s="291" t="s">
        <v>115</v>
      </c>
      <c r="U117" s="304">
        <v>1</v>
      </c>
      <c r="V117" s="306">
        <v>2</v>
      </c>
      <c r="W117" s="291" t="s">
        <v>115</v>
      </c>
      <c r="X117" s="304">
        <v>1</v>
      </c>
      <c r="Y117" s="306"/>
      <c r="Z117" s="291"/>
      <c r="AA117" s="304"/>
      <c r="AB117" s="306"/>
      <c r="AC117" s="291"/>
      <c r="AD117" s="304"/>
      <c r="AE117" s="306"/>
      <c r="AF117" s="291"/>
      <c r="AG117" s="304"/>
      <c r="AH117" s="306"/>
      <c r="AI117" s="291"/>
      <c r="AJ117" s="304"/>
      <c r="AK117" s="306"/>
      <c r="AL117" s="291"/>
      <c r="AM117" s="304"/>
      <c r="AN117" s="306"/>
      <c r="AO117" s="291"/>
      <c r="AP117" s="304"/>
      <c r="AQ117" s="306"/>
      <c r="AR117" s="291"/>
      <c r="AS117" s="304"/>
      <c r="AT117" s="306"/>
      <c r="AU117" s="291"/>
      <c r="AV117" s="304"/>
      <c r="AW117" s="306"/>
      <c r="AX117" s="291"/>
      <c r="AY117" s="304"/>
      <c r="AZ117" s="306"/>
      <c r="BA117" s="291"/>
      <c r="BB117" s="304"/>
      <c r="BC117" s="306"/>
      <c r="BD117" s="291"/>
      <c r="BE117" s="304"/>
      <c r="BF117" s="306"/>
      <c r="BG117" s="291"/>
      <c r="BH117" s="304"/>
      <c r="BI117" s="306"/>
      <c r="BJ117" s="291"/>
      <c r="BK117" s="304"/>
      <c r="BL117" s="306"/>
      <c r="BM117" s="291"/>
      <c r="BN117" s="304"/>
      <c r="BO117" s="306"/>
      <c r="BP117" s="291"/>
      <c r="BQ117" s="304"/>
    </row>
    <row r="118" spans="3:69" s="273" customFormat="1" ht="20.25" customHeight="1">
      <c r="C118" s="299"/>
      <c r="D118" s="403"/>
      <c r="E118" s="318"/>
      <c r="F118" s="404"/>
      <c r="G118" s="403"/>
      <c r="H118" s="318"/>
      <c r="I118" s="404"/>
      <c r="J118" s="403"/>
      <c r="K118" s="318"/>
      <c r="L118" s="404"/>
      <c r="M118" s="403"/>
      <c r="N118" s="318"/>
      <c r="O118" s="404"/>
      <c r="P118" s="403"/>
      <c r="Q118" s="318"/>
      <c r="R118" s="404"/>
      <c r="S118" s="403"/>
      <c r="T118" s="318"/>
      <c r="U118" s="404"/>
      <c r="V118" s="403"/>
      <c r="W118" s="318"/>
      <c r="X118" s="404"/>
      <c r="Y118" s="403"/>
      <c r="Z118" s="318"/>
      <c r="AA118" s="404"/>
      <c r="AB118" s="403"/>
      <c r="AC118" s="318"/>
      <c r="AD118" s="404"/>
      <c r="AE118" s="403"/>
      <c r="AF118" s="318"/>
      <c r="AG118" s="404"/>
      <c r="AH118" s="403"/>
      <c r="AI118" s="318"/>
      <c r="AJ118" s="404"/>
      <c r="AK118" s="403"/>
      <c r="AL118" s="318"/>
      <c r="AM118" s="404"/>
      <c r="AN118" s="403"/>
      <c r="AO118" s="318"/>
      <c r="AP118" s="404"/>
      <c r="AQ118" s="403"/>
      <c r="AR118" s="318"/>
      <c r="AS118" s="404"/>
      <c r="AT118" s="403"/>
      <c r="AU118" s="318"/>
      <c r="AV118" s="404"/>
      <c r="AW118" s="403"/>
      <c r="AX118" s="318"/>
      <c r="AY118" s="404"/>
      <c r="AZ118" s="403"/>
      <c r="BA118" s="318"/>
      <c r="BB118" s="404"/>
      <c r="BC118" s="403"/>
      <c r="BD118" s="318"/>
      <c r="BE118" s="404"/>
      <c r="BF118" s="403"/>
      <c r="BG118" s="318"/>
      <c r="BH118" s="404"/>
      <c r="BI118" s="403"/>
      <c r="BJ118" s="318"/>
      <c r="BK118" s="404"/>
      <c r="BL118" s="403"/>
      <c r="BM118" s="318"/>
      <c r="BN118" s="404"/>
      <c r="BO118" s="403"/>
      <c r="BP118" s="318"/>
      <c r="BQ118" s="404"/>
    </row>
    <row r="119" ht="22.5" customHeight="1">
      <c r="B119" s="273"/>
    </row>
    <row r="120" spans="2:4" ht="22.5" customHeight="1">
      <c r="B120" s="385" t="s">
        <v>121</v>
      </c>
      <c r="D120" s="273"/>
    </row>
    <row r="121" spans="3:69" ht="20.25" customHeight="1">
      <c r="C121" s="275"/>
      <c r="D121" s="280" t="s">
        <v>108</v>
      </c>
      <c r="E121" s="277">
        <v>1</v>
      </c>
      <c r="F121" s="279" t="s">
        <v>109</v>
      </c>
      <c r="G121" s="280" t="s">
        <v>108</v>
      </c>
      <c r="H121" s="277">
        <f>E121+1</f>
        <v>2</v>
      </c>
      <c r="I121" s="279" t="s">
        <v>109</v>
      </c>
      <c r="J121" s="280" t="s">
        <v>108</v>
      </c>
      <c r="K121" s="277">
        <f>H121+1</f>
        <v>3</v>
      </c>
      <c r="L121" s="279" t="s">
        <v>109</v>
      </c>
      <c r="M121" s="280" t="s">
        <v>108</v>
      </c>
      <c r="N121" s="277">
        <f>K121+1</f>
        <v>4</v>
      </c>
      <c r="O121" s="279" t="s">
        <v>109</v>
      </c>
      <c r="P121" s="280" t="s">
        <v>108</v>
      </c>
      <c r="Q121" s="277">
        <f>N121+1</f>
        <v>5</v>
      </c>
      <c r="R121" s="278" t="s">
        <v>109</v>
      </c>
      <c r="S121" s="280" t="s">
        <v>108</v>
      </c>
      <c r="T121" s="277">
        <f>Q121+1</f>
        <v>6</v>
      </c>
      <c r="U121" s="279" t="s">
        <v>109</v>
      </c>
      <c r="V121" s="280" t="s">
        <v>108</v>
      </c>
      <c r="W121" s="277">
        <f>T121+1</f>
        <v>7</v>
      </c>
      <c r="X121" s="279" t="s">
        <v>109</v>
      </c>
      <c r="Y121" s="280" t="s">
        <v>108</v>
      </c>
      <c r="Z121" s="277">
        <f>W121+1</f>
        <v>8</v>
      </c>
      <c r="AA121" s="279" t="s">
        <v>109</v>
      </c>
      <c r="AB121" s="280" t="s">
        <v>108</v>
      </c>
      <c r="AC121" s="277">
        <f>Z121+1</f>
        <v>9</v>
      </c>
      <c r="AD121" s="279" t="s">
        <v>109</v>
      </c>
      <c r="AE121" s="280" t="s">
        <v>108</v>
      </c>
      <c r="AF121" s="277">
        <f>AC121+1</f>
        <v>10</v>
      </c>
      <c r="AG121" s="279" t="s">
        <v>109</v>
      </c>
      <c r="AH121" s="280" t="s">
        <v>108</v>
      </c>
      <c r="AI121" s="277">
        <f>AF121+1</f>
        <v>11</v>
      </c>
      <c r="AJ121" s="279" t="s">
        <v>109</v>
      </c>
      <c r="AK121" s="280" t="s">
        <v>108</v>
      </c>
      <c r="AL121" s="277">
        <f>AI121+1</f>
        <v>12</v>
      </c>
      <c r="AM121" s="279" t="s">
        <v>109</v>
      </c>
      <c r="AN121" s="280" t="s">
        <v>108</v>
      </c>
      <c r="AO121" s="277">
        <f>AL121+1</f>
        <v>13</v>
      </c>
      <c r="AP121" s="279" t="s">
        <v>109</v>
      </c>
      <c r="AQ121" s="280" t="s">
        <v>108</v>
      </c>
      <c r="AR121" s="277">
        <f>AO121+1</f>
        <v>14</v>
      </c>
      <c r="AS121" s="279" t="s">
        <v>109</v>
      </c>
      <c r="AT121" s="280" t="s">
        <v>108</v>
      </c>
      <c r="AU121" s="277">
        <f>AR121+1</f>
        <v>15</v>
      </c>
      <c r="AV121" s="279" t="s">
        <v>109</v>
      </c>
      <c r="AW121" s="280" t="s">
        <v>108</v>
      </c>
      <c r="AX121" s="277">
        <f>AU121+1</f>
        <v>16</v>
      </c>
      <c r="AY121" s="279" t="s">
        <v>109</v>
      </c>
      <c r="AZ121" s="280" t="s">
        <v>108</v>
      </c>
      <c r="BA121" s="277">
        <f>AX121+1</f>
        <v>17</v>
      </c>
      <c r="BB121" s="279" t="s">
        <v>109</v>
      </c>
      <c r="BC121" s="280" t="s">
        <v>108</v>
      </c>
      <c r="BD121" s="277">
        <f>BA121+1</f>
        <v>18</v>
      </c>
      <c r="BE121" s="279" t="s">
        <v>109</v>
      </c>
      <c r="BF121" s="280" t="s">
        <v>108</v>
      </c>
      <c r="BG121" s="277">
        <f>BD121+1</f>
        <v>19</v>
      </c>
      <c r="BH121" s="279" t="s">
        <v>109</v>
      </c>
      <c r="BI121" s="280" t="s">
        <v>108</v>
      </c>
      <c r="BJ121" s="277">
        <f>BG121+1</f>
        <v>20</v>
      </c>
      <c r="BK121" s="279" t="s">
        <v>109</v>
      </c>
      <c r="BL121" s="280" t="s">
        <v>108</v>
      </c>
      <c r="BM121" s="277">
        <f>BJ121+1</f>
        <v>21</v>
      </c>
      <c r="BN121" s="279" t="s">
        <v>109</v>
      </c>
      <c r="BO121" s="280" t="s">
        <v>108</v>
      </c>
      <c r="BP121" s="277">
        <f>BM121+1</f>
        <v>22</v>
      </c>
      <c r="BQ121" s="279" t="s">
        <v>109</v>
      </c>
    </row>
    <row r="122" spans="3:69" s="273" customFormat="1" ht="20.25" customHeight="1">
      <c r="C122" s="286">
        <v>1</v>
      </c>
      <c r="D122" s="306">
        <v>5</v>
      </c>
      <c r="E122" s="291" t="s">
        <v>115</v>
      </c>
      <c r="F122" s="304">
        <v>4</v>
      </c>
      <c r="G122" s="287">
        <v>5</v>
      </c>
      <c r="H122" s="291" t="s">
        <v>115</v>
      </c>
      <c r="I122" s="311">
        <v>3</v>
      </c>
      <c r="J122" s="287">
        <v>3</v>
      </c>
      <c r="K122" s="291" t="s">
        <v>115</v>
      </c>
      <c r="L122" s="311">
        <v>2</v>
      </c>
      <c r="M122" s="306">
        <v>6</v>
      </c>
      <c r="N122" s="291" t="s">
        <v>115</v>
      </c>
      <c r="O122" s="304">
        <v>3</v>
      </c>
      <c r="P122" s="287">
        <v>6</v>
      </c>
      <c r="Q122" s="291" t="s">
        <v>115</v>
      </c>
      <c r="R122" s="311">
        <v>5</v>
      </c>
      <c r="S122" s="287"/>
      <c r="T122" s="288"/>
      <c r="U122" s="311"/>
      <c r="V122" s="287"/>
      <c r="W122" s="288"/>
      <c r="X122" s="311"/>
      <c r="Y122" s="287"/>
      <c r="Z122" s="288"/>
      <c r="AA122" s="311"/>
      <c r="AB122" s="287"/>
      <c r="AC122" s="288"/>
      <c r="AD122" s="311"/>
      <c r="AE122" s="287"/>
      <c r="AF122" s="288"/>
      <c r="AG122" s="311"/>
      <c r="AH122" s="287"/>
      <c r="AI122" s="288"/>
      <c r="AJ122" s="311"/>
      <c r="AK122" s="287"/>
      <c r="AL122" s="288"/>
      <c r="AM122" s="311"/>
      <c r="AN122" s="287"/>
      <c r="AO122" s="288"/>
      <c r="AP122" s="311"/>
      <c r="AQ122" s="287"/>
      <c r="AR122" s="288"/>
      <c r="AS122" s="311"/>
      <c r="AT122" s="287"/>
      <c r="AU122" s="288"/>
      <c r="AV122" s="311"/>
      <c r="AW122" s="287"/>
      <c r="AX122" s="288"/>
      <c r="AY122" s="311"/>
      <c r="AZ122" s="287"/>
      <c r="BA122" s="288"/>
      <c r="BB122" s="311"/>
      <c r="BC122" s="287"/>
      <c r="BD122" s="288"/>
      <c r="BE122" s="311"/>
      <c r="BF122" s="287"/>
      <c r="BG122" s="288"/>
      <c r="BH122" s="311"/>
      <c r="BI122" s="287"/>
      <c r="BJ122" s="288"/>
      <c r="BK122" s="311"/>
      <c r="BL122" s="287"/>
      <c r="BM122" s="288"/>
      <c r="BN122" s="311"/>
      <c r="BO122" s="287"/>
      <c r="BP122" s="288"/>
      <c r="BQ122" s="311"/>
    </row>
    <row r="123" spans="3:69" s="273" customFormat="1" ht="20.25" customHeight="1">
      <c r="C123" s="293"/>
      <c r="D123" s="403"/>
      <c r="E123" s="318"/>
      <c r="F123" s="404"/>
      <c r="G123" s="403"/>
      <c r="H123" s="318"/>
      <c r="I123" s="404"/>
      <c r="J123" s="403"/>
      <c r="K123" s="318"/>
      <c r="L123" s="404"/>
      <c r="M123" s="403"/>
      <c r="N123" s="318"/>
      <c r="O123" s="404"/>
      <c r="P123" s="403"/>
      <c r="Q123" s="318"/>
      <c r="R123" s="404"/>
      <c r="S123" s="403"/>
      <c r="T123" s="318"/>
      <c r="U123" s="404"/>
      <c r="V123" s="403"/>
      <c r="W123" s="318"/>
      <c r="X123" s="404"/>
      <c r="Y123" s="403"/>
      <c r="Z123" s="318"/>
      <c r="AA123" s="404"/>
      <c r="AB123" s="403"/>
      <c r="AC123" s="318"/>
      <c r="AD123" s="404"/>
      <c r="AE123" s="403"/>
      <c r="AF123" s="318"/>
      <c r="AG123" s="404"/>
      <c r="AH123" s="403"/>
      <c r="AI123" s="318"/>
      <c r="AJ123" s="404"/>
      <c r="AK123" s="403"/>
      <c r="AL123" s="318"/>
      <c r="AM123" s="404"/>
      <c r="AN123" s="403"/>
      <c r="AO123" s="318"/>
      <c r="AP123" s="404"/>
      <c r="AQ123" s="403"/>
      <c r="AR123" s="318"/>
      <c r="AS123" s="404"/>
      <c r="AT123" s="403"/>
      <c r="AU123" s="318"/>
      <c r="AV123" s="404"/>
      <c r="AW123" s="403"/>
      <c r="AX123" s="318"/>
      <c r="AY123" s="404"/>
      <c r="AZ123" s="403"/>
      <c r="BA123" s="318"/>
      <c r="BB123" s="404"/>
      <c r="BC123" s="403"/>
      <c r="BD123" s="318"/>
      <c r="BE123" s="404"/>
      <c r="BF123" s="403"/>
      <c r="BG123" s="318"/>
      <c r="BH123" s="404"/>
      <c r="BI123" s="403"/>
      <c r="BJ123" s="318"/>
      <c r="BK123" s="404"/>
      <c r="BL123" s="403"/>
      <c r="BM123" s="318"/>
      <c r="BN123" s="404"/>
      <c r="BO123" s="403"/>
      <c r="BP123" s="318"/>
      <c r="BQ123" s="404"/>
    </row>
    <row r="124" spans="3:69" s="273" customFormat="1" ht="20.25" customHeight="1">
      <c r="C124" s="286">
        <v>2</v>
      </c>
      <c r="D124" s="287">
        <v>3</v>
      </c>
      <c r="E124" s="291" t="s">
        <v>115</v>
      </c>
      <c r="F124" s="311">
        <v>1</v>
      </c>
      <c r="G124" s="306">
        <v>2</v>
      </c>
      <c r="H124" s="291" t="s">
        <v>115</v>
      </c>
      <c r="I124" s="304">
        <v>4</v>
      </c>
      <c r="J124" s="287">
        <v>4</v>
      </c>
      <c r="K124" s="291" t="s">
        <v>115</v>
      </c>
      <c r="L124" s="311">
        <v>6</v>
      </c>
      <c r="M124" s="287">
        <v>5</v>
      </c>
      <c r="N124" s="291" t="s">
        <v>115</v>
      </c>
      <c r="O124" s="311">
        <v>2</v>
      </c>
      <c r="P124" s="306">
        <v>4</v>
      </c>
      <c r="Q124" s="291" t="s">
        <v>115</v>
      </c>
      <c r="R124" s="304">
        <v>3</v>
      </c>
      <c r="S124" s="287"/>
      <c r="T124" s="288"/>
      <c r="U124" s="311"/>
      <c r="V124" s="287"/>
      <c r="W124" s="288"/>
      <c r="X124" s="311"/>
      <c r="Y124" s="287"/>
      <c r="Z124" s="288"/>
      <c r="AA124" s="311"/>
      <c r="AB124" s="287"/>
      <c r="AC124" s="288"/>
      <c r="AD124" s="311"/>
      <c r="AE124" s="287"/>
      <c r="AF124" s="288"/>
      <c r="AG124" s="311"/>
      <c r="AH124" s="287"/>
      <c r="AI124" s="288"/>
      <c r="AJ124" s="311"/>
      <c r="AK124" s="287"/>
      <c r="AL124" s="288"/>
      <c r="AM124" s="311"/>
      <c r="AN124" s="287"/>
      <c r="AO124" s="288"/>
      <c r="AP124" s="311"/>
      <c r="AQ124" s="287"/>
      <c r="AR124" s="288"/>
      <c r="AS124" s="311"/>
      <c r="AT124" s="287"/>
      <c r="AU124" s="288"/>
      <c r="AV124" s="311"/>
      <c r="AW124" s="287"/>
      <c r="AX124" s="288"/>
      <c r="AY124" s="311"/>
      <c r="AZ124" s="287"/>
      <c r="BA124" s="288"/>
      <c r="BB124" s="311"/>
      <c r="BC124" s="287"/>
      <c r="BD124" s="288"/>
      <c r="BE124" s="311"/>
      <c r="BF124" s="287"/>
      <c r="BG124" s="288"/>
      <c r="BH124" s="311"/>
      <c r="BI124" s="287"/>
      <c r="BJ124" s="288"/>
      <c r="BK124" s="311"/>
      <c r="BL124" s="287"/>
      <c r="BM124" s="288"/>
      <c r="BN124" s="311"/>
      <c r="BO124" s="287"/>
      <c r="BP124" s="288"/>
      <c r="BQ124" s="311"/>
    </row>
    <row r="125" spans="3:69" s="273" customFormat="1" ht="20.25" customHeight="1">
      <c r="C125" s="293"/>
      <c r="D125" s="403"/>
      <c r="E125" s="318"/>
      <c r="F125" s="404"/>
      <c r="G125" s="403"/>
      <c r="H125" s="318"/>
      <c r="I125" s="404"/>
      <c r="J125" s="403"/>
      <c r="K125" s="318"/>
      <c r="L125" s="404"/>
      <c r="M125" s="403"/>
      <c r="N125" s="318"/>
      <c r="O125" s="404"/>
      <c r="P125" s="403"/>
      <c r="Q125" s="318"/>
      <c r="R125" s="404"/>
      <c r="S125" s="403"/>
      <c r="T125" s="318"/>
      <c r="U125" s="404"/>
      <c r="V125" s="403"/>
      <c r="W125" s="318"/>
      <c r="X125" s="404"/>
      <c r="Y125" s="403"/>
      <c r="Z125" s="318"/>
      <c r="AA125" s="404"/>
      <c r="AB125" s="403"/>
      <c r="AC125" s="318"/>
      <c r="AD125" s="404"/>
      <c r="AE125" s="403"/>
      <c r="AF125" s="318"/>
      <c r="AG125" s="404"/>
      <c r="AH125" s="403"/>
      <c r="AI125" s="318"/>
      <c r="AJ125" s="404"/>
      <c r="AK125" s="403"/>
      <c r="AL125" s="318"/>
      <c r="AM125" s="404"/>
      <c r="AN125" s="403"/>
      <c r="AO125" s="318"/>
      <c r="AP125" s="404"/>
      <c r="AQ125" s="403"/>
      <c r="AR125" s="318"/>
      <c r="AS125" s="404"/>
      <c r="AT125" s="403"/>
      <c r="AU125" s="318"/>
      <c r="AV125" s="404"/>
      <c r="AW125" s="403"/>
      <c r="AX125" s="318"/>
      <c r="AY125" s="404"/>
      <c r="AZ125" s="403"/>
      <c r="BA125" s="318"/>
      <c r="BB125" s="404"/>
      <c r="BC125" s="403"/>
      <c r="BD125" s="318"/>
      <c r="BE125" s="404"/>
      <c r="BF125" s="403"/>
      <c r="BG125" s="318"/>
      <c r="BH125" s="404"/>
      <c r="BI125" s="403"/>
      <c r="BJ125" s="318"/>
      <c r="BK125" s="404"/>
      <c r="BL125" s="403"/>
      <c r="BM125" s="318"/>
      <c r="BN125" s="404"/>
      <c r="BO125" s="403"/>
      <c r="BP125" s="318"/>
      <c r="BQ125" s="404"/>
    </row>
    <row r="126" spans="3:69" s="273" customFormat="1" ht="20.25" customHeight="1">
      <c r="C126" s="286">
        <v>3</v>
      </c>
      <c r="D126" s="287">
        <v>6</v>
      </c>
      <c r="E126" s="291" t="s">
        <v>115</v>
      </c>
      <c r="F126" s="311">
        <v>2</v>
      </c>
      <c r="G126" s="287">
        <v>1</v>
      </c>
      <c r="H126" s="291" t="s">
        <v>115</v>
      </c>
      <c r="I126" s="311">
        <v>6</v>
      </c>
      <c r="J126" s="306">
        <v>1</v>
      </c>
      <c r="K126" s="291" t="s">
        <v>115</v>
      </c>
      <c r="L126" s="304">
        <v>5</v>
      </c>
      <c r="M126" s="287">
        <v>4</v>
      </c>
      <c r="N126" s="291" t="s">
        <v>115</v>
      </c>
      <c r="O126" s="311">
        <v>1</v>
      </c>
      <c r="P126" s="287">
        <v>2</v>
      </c>
      <c r="Q126" s="291" t="s">
        <v>115</v>
      </c>
      <c r="R126" s="311">
        <v>1</v>
      </c>
      <c r="S126" s="306"/>
      <c r="T126" s="291"/>
      <c r="U126" s="304"/>
      <c r="V126" s="306"/>
      <c r="W126" s="291"/>
      <c r="X126" s="304"/>
      <c r="Y126" s="306"/>
      <c r="Z126" s="291"/>
      <c r="AA126" s="304"/>
      <c r="AB126" s="306"/>
      <c r="AC126" s="291"/>
      <c r="AD126" s="304"/>
      <c r="AE126" s="306"/>
      <c r="AF126" s="291"/>
      <c r="AG126" s="304"/>
      <c r="AH126" s="306"/>
      <c r="AI126" s="291"/>
      <c r="AJ126" s="304"/>
      <c r="AK126" s="306"/>
      <c r="AL126" s="291"/>
      <c r="AM126" s="304"/>
      <c r="AN126" s="306"/>
      <c r="AO126" s="291"/>
      <c r="AP126" s="304"/>
      <c r="AQ126" s="306"/>
      <c r="AR126" s="291"/>
      <c r="AS126" s="304"/>
      <c r="AT126" s="306"/>
      <c r="AU126" s="291"/>
      <c r="AV126" s="304"/>
      <c r="AW126" s="306"/>
      <c r="AX126" s="291"/>
      <c r="AY126" s="304"/>
      <c r="AZ126" s="306"/>
      <c r="BA126" s="291"/>
      <c r="BB126" s="304"/>
      <c r="BC126" s="306"/>
      <c r="BD126" s="291"/>
      <c r="BE126" s="304"/>
      <c r="BF126" s="306"/>
      <c r="BG126" s="291"/>
      <c r="BH126" s="304"/>
      <c r="BI126" s="306"/>
      <c r="BJ126" s="291"/>
      <c r="BK126" s="304"/>
      <c r="BL126" s="306"/>
      <c r="BM126" s="291"/>
      <c r="BN126" s="304"/>
      <c r="BO126" s="306"/>
      <c r="BP126" s="291"/>
      <c r="BQ126" s="304"/>
    </row>
    <row r="127" spans="3:69" s="273" customFormat="1" ht="20.25" customHeight="1">
      <c r="C127" s="299"/>
      <c r="D127" s="403"/>
      <c r="E127" s="318"/>
      <c r="F127" s="404"/>
      <c r="G127" s="403"/>
      <c r="H127" s="318"/>
      <c r="I127" s="404"/>
      <c r="J127" s="403"/>
      <c r="K127" s="318"/>
      <c r="L127" s="404"/>
      <c r="M127" s="403"/>
      <c r="N127" s="318"/>
      <c r="O127" s="404"/>
      <c r="P127" s="403"/>
      <c r="Q127" s="318"/>
      <c r="R127" s="404"/>
      <c r="S127" s="403"/>
      <c r="T127" s="318"/>
      <c r="U127" s="404"/>
      <c r="V127" s="403"/>
      <c r="W127" s="318"/>
      <c r="X127" s="404"/>
      <c r="Y127" s="403"/>
      <c r="Z127" s="318"/>
      <c r="AA127" s="404"/>
      <c r="AB127" s="403"/>
      <c r="AC127" s="318"/>
      <c r="AD127" s="404"/>
      <c r="AE127" s="403"/>
      <c r="AF127" s="318"/>
      <c r="AG127" s="404"/>
      <c r="AH127" s="403"/>
      <c r="AI127" s="318"/>
      <c r="AJ127" s="404"/>
      <c r="AK127" s="403"/>
      <c r="AL127" s="318"/>
      <c r="AM127" s="404"/>
      <c r="AN127" s="403"/>
      <c r="AO127" s="318"/>
      <c r="AP127" s="404"/>
      <c r="AQ127" s="403"/>
      <c r="AR127" s="318"/>
      <c r="AS127" s="404"/>
      <c r="AT127" s="403"/>
      <c r="AU127" s="318"/>
      <c r="AV127" s="404"/>
      <c r="AW127" s="403"/>
      <c r="AX127" s="318"/>
      <c r="AY127" s="404"/>
      <c r="AZ127" s="403"/>
      <c r="BA127" s="318"/>
      <c r="BB127" s="404"/>
      <c r="BC127" s="403"/>
      <c r="BD127" s="318"/>
      <c r="BE127" s="404"/>
      <c r="BF127" s="403"/>
      <c r="BG127" s="318"/>
      <c r="BH127" s="404"/>
      <c r="BI127" s="403"/>
      <c r="BJ127" s="318"/>
      <c r="BK127" s="404"/>
      <c r="BL127" s="403"/>
      <c r="BM127" s="318"/>
      <c r="BN127" s="404"/>
      <c r="BO127" s="403"/>
      <c r="BP127" s="318"/>
      <c r="BQ127" s="404"/>
    </row>
    <row r="128" ht="22.5" customHeight="1">
      <c r="B128" s="273"/>
    </row>
    <row r="129" spans="2:4" ht="22.5" customHeight="1">
      <c r="B129" s="385" t="s">
        <v>130</v>
      </c>
      <c r="D129" s="273"/>
    </row>
    <row r="130" spans="3:69" ht="20.25" customHeight="1">
      <c r="C130" s="275"/>
      <c r="D130" s="280" t="s">
        <v>108</v>
      </c>
      <c r="E130" s="277">
        <v>1</v>
      </c>
      <c r="F130" s="279" t="s">
        <v>109</v>
      </c>
      <c r="G130" s="280" t="s">
        <v>108</v>
      </c>
      <c r="H130" s="277">
        <f>E130+1</f>
        <v>2</v>
      </c>
      <c r="I130" s="279" t="s">
        <v>109</v>
      </c>
      <c r="J130" s="280" t="s">
        <v>108</v>
      </c>
      <c r="K130" s="277">
        <f>H130+1</f>
        <v>3</v>
      </c>
      <c r="L130" s="279" t="s">
        <v>109</v>
      </c>
      <c r="M130" s="280" t="s">
        <v>108</v>
      </c>
      <c r="N130" s="277">
        <f>K130+1</f>
        <v>4</v>
      </c>
      <c r="O130" s="279" t="s">
        <v>109</v>
      </c>
      <c r="P130" s="280" t="s">
        <v>108</v>
      </c>
      <c r="Q130" s="277">
        <f>N130+1</f>
        <v>5</v>
      </c>
      <c r="R130" s="278" t="s">
        <v>109</v>
      </c>
      <c r="S130" s="280" t="s">
        <v>108</v>
      </c>
      <c r="T130" s="277">
        <f>Q130+1</f>
        <v>6</v>
      </c>
      <c r="U130" s="279" t="s">
        <v>109</v>
      </c>
      <c r="V130" s="280" t="s">
        <v>108</v>
      </c>
      <c r="W130" s="277">
        <f>T130+1</f>
        <v>7</v>
      </c>
      <c r="X130" s="279" t="s">
        <v>109</v>
      </c>
      <c r="Y130" s="280" t="s">
        <v>108</v>
      </c>
      <c r="Z130" s="277">
        <f>W130+1</f>
        <v>8</v>
      </c>
      <c r="AA130" s="279" t="s">
        <v>109</v>
      </c>
      <c r="AB130" s="280" t="s">
        <v>108</v>
      </c>
      <c r="AC130" s="277">
        <f>Z130+1</f>
        <v>9</v>
      </c>
      <c r="AD130" s="279" t="s">
        <v>109</v>
      </c>
      <c r="AE130" s="280" t="s">
        <v>108</v>
      </c>
      <c r="AF130" s="277">
        <f>AC130+1</f>
        <v>10</v>
      </c>
      <c r="AG130" s="279" t="s">
        <v>109</v>
      </c>
      <c r="AH130" s="280" t="s">
        <v>108</v>
      </c>
      <c r="AI130" s="277">
        <f>AF130+1</f>
        <v>11</v>
      </c>
      <c r="AJ130" s="279" t="s">
        <v>109</v>
      </c>
      <c r="AK130" s="280" t="s">
        <v>108</v>
      </c>
      <c r="AL130" s="277">
        <f>AI130+1</f>
        <v>12</v>
      </c>
      <c r="AM130" s="279" t="s">
        <v>109</v>
      </c>
      <c r="AN130" s="280" t="s">
        <v>108</v>
      </c>
      <c r="AO130" s="277">
        <f>AL130+1</f>
        <v>13</v>
      </c>
      <c r="AP130" s="279" t="s">
        <v>109</v>
      </c>
      <c r="AQ130" s="280" t="s">
        <v>108</v>
      </c>
      <c r="AR130" s="277">
        <f>AO130+1</f>
        <v>14</v>
      </c>
      <c r="AS130" s="279" t="s">
        <v>109</v>
      </c>
      <c r="AT130" s="280" t="s">
        <v>108</v>
      </c>
      <c r="AU130" s="277">
        <f>AR130+1</f>
        <v>15</v>
      </c>
      <c r="AV130" s="279" t="s">
        <v>109</v>
      </c>
      <c r="AW130" s="280" t="s">
        <v>108</v>
      </c>
      <c r="AX130" s="277">
        <f>AU130+1</f>
        <v>16</v>
      </c>
      <c r="AY130" s="279" t="s">
        <v>109</v>
      </c>
      <c r="AZ130" s="280" t="s">
        <v>108</v>
      </c>
      <c r="BA130" s="277">
        <f>AX130+1</f>
        <v>17</v>
      </c>
      <c r="BB130" s="279" t="s">
        <v>109</v>
      </c>
      <c r="BC130" s="280" t="s">
        <v>108</v>
      </c>
      <c r="BD130" s="277">
        <f>BA130+1</f>
        <v>18</v>
      </c>
      <c r="BE130" s="279" t="s">
        <v>109</v>
      </c>
      <c r="BF130" s="280" t="s">
        <v>108</v>
      </c>
      <c r="BG130" s="277">
        <f>BD130+1</f>
        <v>19</v>
      </c>
      <c r="BH130" s="279" t="s">
        <v>109</v>
      </c>
      <c r="BI130" s="280" t="s">
        <v>108</v>
      </c>
      <c r="BJ130" s="277">
        <f>BG130+1</f>
        <v>20</v>
      </c>
      <c r="BK130" s="279" t="s">
        <v>109</v>
      </c>
      <c r="BL130" s="280" t="s">
        <v>108</v>
      </c>
      <c r="BM130" s="277">
        <f>BJ130+1</f>
        <v>21</v>
      </c>
      <c r="BN130" s="279" t="s">
        <v>109</v>
      </c>
      <c r="BO130" s="280" t="s">
        <v>108</v>
      </c>
      <c r="BP130" s="277">
        <f>BM130+1</f>
        <v>22</v>
      </c>
      <c r="BQ130" s="279" t="s">
        <v>109</v>
      </c>
    </row>
    <row r="131" spans="3:69" s="273" customFormat="1" ht="20.25" customHeight="1">
      <c r="C131" s="286">
        <v>1</v>
      </c>
      <c r="D131" s="287">
        <v>5</v>
      </c>
      <c r="E131" s="291" t="s">
        <v>115</v>
      </c>
      <c r="F131" s="305">
        <v>4</v>
      </c>
      <c r="G131" s="430">
        <v>5</v>
      </c>
      <c r="H131" s="291" t="s">
        <v>115</v>
      </c>
      <c r="I131" s="305">
        <v>3</v>
      </c>
      <c r="J131" s="287">
        <v>4</v>
      </c>
      <c r="K131" s="291" t="s">
        <v>115</v>
      </c>
      <c r="L131" s="305">
        <v>2</v>
      </c>
      <c r="M131" s="430">
        <v>6</v>
      </c>
      <c r="N131" s="291" t="s">
        <v>115</v>
      </c>
      <c r="O131" s="311">
        <v>5</v>
      </c>
      <c r="P131" s="430">
        <v>3</v>
      </c>
      <c r="Q131" s="291" t="s">
        <v>115</v>
      </c>
      <c r="R131" s="311">
        <v>2</v>
      </c>
      <c r="S131" s="430">
        <v>6</v>
      </c>
      <c r="T131" s="291" t="s">
        <v>115</v>
      </c>
      <c r="U131" s="311">
        <v>4</v>
      </c>
      <c r="V131" s="287">
        <v>2</v>
      </c>
      <c r="W131" s="291" t="s">
        <v>115</v>
      </c>
      <c r="X131" s="305">
        <v>5</v>
      </c>
      <c r="Y131" s="287">
        <v>2</v>
      </c>
      <c r="Z131" s="291" t="s">
        <v>115</v>
      </c>
      <c r="AA131" s="311">
        <v>1</v>
      </c>
      <c r="AB131" s="287"/>
      <c r="AC131" s="288"/>
      <c r="AD131" s="311"/>
      <c r="AE131" s="287"/>
      <c r="AF131" s="288"/>
      <c r="AG131" s="311"/>
      <c r="AH131" s="287"/>
      <c r="AI131" s="288"/>
      <c r="AJ131" s="311"/>
      <c r="AK131" s="287"/>
      <c r="AL131" s="288"/>
      <c r="AM131" s="311"/>
      <c r="AN131" s="287"/>
      <c r="AO131" s="288"/>
      <c r="AP131" s="311"/>
      <c r="AQ131" s="287"/>
      <c r="AR131" s="288"/>
      <c r="AS131" s="311"/>
      <c r="AT131" s="287"/>
      <c r="AU131" s="288"/>
      <c r="AV131" s="311"/>
      <c r="AW131" s="287"/>
      <c r="AX131" s="288"/>
      <c r="AY131" s="311"/>
      <c r="AZ131" s="287"/>
      <c r="BA131" s="288"/>
      <c r="BB131" s="311"/>
      <c r="BC131" s="287"/>
      <c r="BD131" s="288"/>
      <c r="BE131" s="311"/>
      <c r="BF131" s="287"/>
      <c r="BG131" s="288"/>
      <c r="BH131" s="311"/>
      <c r="BI131" s="287"/>
      <c r="BJ131" s="288"/>
      <c r="BK131" s="311"/>
      <c r="BL131" s="287"/>
      <c r="BM131" s="288"/>
      <c r="BN131" s="311"/>
      <c r="BO131" s="287"/>
      <c r="BP131" s="288"/>
      <c r="BQ131" s="311"/>
    </row>
    <row r="132" spans="3:69" s="273" customFormat="1" ht="20.25" customHeight="1">
      <c r="C132" s="293"/>
      <c r="D132" s="403"/>
      <c r="E132" s="318"/>
      <c r="F132" s="404"/>
      <c r="G132" s="403"/>
      <c r="H132" s="318"/>
      <c r="I132" s="404"/>
      <c r="J132" s="403"/>
      <c r="K132" s="318"/>
      <c r="L132" s="404"/>
      <c r="M132" s="403"/>
      <c r="N132" s="318"/>
      <c r="O132" s="404"/>
      <c r="P132" s="403"/>
      <c r="Q132" s="318"/>
      <c r="R132" s="404"/>
      <c r="S132" s="403"/>
      <c r="T132" s="318"/>
      <c r="U132" s="404"/>
      <c r="V132" s="403"/>
      <c r="W132" s="318"/>
      <c r="X132" s="404"/>
      <c r="Y132" s="403"/>
      <c r="Z132" s="318"/>
      <c r="AA132" s="404"/>
      <c r="AB132" s="403"/>
      <c r="AC132" s="318"/>
      <c r="AD132" s="404"/>
      <c r="AE132" s="403"/>
      <c r="AF132" s="318"/>
      <c r="AG132" s="404"/>
      <c r="AH132" s="403"/>
      <c r="AI132" s="318"/>
      <c r="AJ132" s="404"/>
      <c r="AK132" s="403"/>
      <c r="AL132" s="318"/>
      <c r="AM132" s="404"/>
      <c r="AN132" s="403"/>
      <c r="AO132" s="318"/>
      <c r="AP132" s="404"/>
      <c r="AQ132" s="403"/>
      <c r="AR132" s="318"/>
      <c r="AS132" s="404"/>
      <c r="AT132" s="403"/>
      <c r="AU132" s="318"/>
      <c r="AV132" s="404"/>
      <c r="AW132" s="403"/>
      <c r="AX132" s="318"/>
      <c r="AY132" s="404"/>
      <c r="AZ132" s="403"/>
      <c r="BA132" s="318"/>
      <c r="BB132" s="404"/>
      <c r="BC132" s="403"/>
      <c r="BD132" s="318"/>
      <c r="BE132" s="404"/>
      <c r="BF132" s="403"/>
      <c r="BG132" s="318"/>
      <c r="BH132" s="404"/>
      <c r="BI132" s="403"/>
      <c r="BJ132" s="318"/>
      <c r="BK132" s="404"/>
      <c r="BL132" s="403"/>
      <c r="BM132" s="318"/>
      <c r="BN132" s="404"/>
      <c r="BO132" s="403"/>
      <c r="BP132" s="318"/>
      <c r="BQ132" s="404"/>
    </row>
    <row r="133" spans="3:69" s="273" customFormat="1" ht="20.25" customHeight="1">
      <c r="C133" s="286">
        <v>2</v>
      </c>
      <c r="D133" s="287">
        <v>3</v>
      </c>
      <c r="E133" s="291" t="s">
        <v>115</v>
      </c>
      <c r="F133" s="305">
        <v>1</v>
      </c>
      <c r="G133" s="287">
        <v>2</v>
      </c>
      <c r="H133" s="291" t="s">
        <v>115</v>
      </c>
      <c r="I133" s="311">
        <v>6</v>
      </c>
      <c r="J133" s="430">
        <v>1</v>
      </c>
      <c r="K133" s="291" t="s">
        <v>115</v>
      </c>
      <c r="L133" s="311">
        <v>6</v>
      </c>
      <c r="M133" s="430">
        <v>4</v>
      </c>
      <c r="N133" s="291" t="s">
        <v>115</v>
      </c>
      <c r="O133" s="311">
        <v>3</v>
      </c>
      <c r="P133" s="430">
        <v>1</v>
      </c>
      <c r="Q133" s="291" t="s">
        <v>115</v>
      </c>
      <c r="R133" s="311">
        <v>5</v>
      </c>
      <c r="S133" s="287"/>
      <c r="T133" s="291"/>
      <c r="U133" s="311"/>
      <c r="V133" s="287">
        <v>1</v>
      </c>
      <c r="W133" s="291" t="s">
        <v>115</v>
      </c>
      <c r="X133" s="305">
        <v>4</v>
      </c>
      <c r="Y133" s="287">
        <v>6</v>
      </c>
      <c r="Z133" s="291" t="s">
        <v>115</v>
      </c>
      <c r="AA133" s="311">
        <v>3</v>
      </c>
      <c r="AB133" s="287"/>
      <c r="AC133" s="288"/>
      <c r="AD133" s="311"/>
      <c r="AE133" s="287"/>
      <c r="AF133" s="288"/>
      <c r="AG133" s="311"/>
      <c r="AH133" s="287"/>
      <c r="AI133" s="288"/>
      <c r="AJ133" s="311"/>
      <c r="AK133" s="287"/>
      <c r="AL133" s="288"/>
      <c r="AM133" s="311"/>
      <c r="AN133" s="287"/>
      <c r="AO133" s="288"/>
      <c r="AP133" s="311"/>
      <c r="AQ133" s="287"/>
      <c r="AR133" s="288"/>
      <c r="AS133" s="311"/>
      <c r="AT133" s="287"/>
      <c r="AU133" s="288"/>
      <c r="AV133" s="311"/>
      <c r="AW133" s="287"/>
      <c r="AX133" s="288"/>
      <c r="AY133" s="311"/>
      <c r="AZ133" s="287"/>
      <c r="BA133" s="288"/>
      <c r="BB133" s="311"/>
      <c r="BC133" s="287"/>
      <c r="BD133" s="288"/>
      <c r="BE133" s="311"/>
      <c r="BF133" s="287"/>
      <c r="BG133" s="288"/>
      <c r="BH133" s="311"/>
      <c r="BI133" s="287"/>
      <c r="BJ133" s="288"/>
      <c r="BK133" s="311"/>
      <c r="BL133" s="287"/>
      <c r="BM133" s="288"/>
      <c r="BN133" s="311"/>
      <c r="BO133" s="287"/>
      <c r="BP133" s="288"/>
      <c r="BQ133" s="311"/>
    </row>
    <row r="134" spans="3:69" s="273" customFormat="1" ht="20.25" customHeight="1">
      <c r="C134" s="293"/>
      <c r="D134" s="403"/>
      <c r="E134" s="318"/>
      <c r="F134" s="404"/>
      <c r="G134" s="403"/>
      <c r="H134" s="318"/>
      <c r="I134" s="404"/>
      <c r="J134" s="403"/>
      <c r="K134" s="318"/>
      <c r="L134" s="404"/>
      <c r="M134" s="403"/>
      <c r="N134" s="318"/>
      <c r="O134" s="404"/>
      <c r="P134" s="403"/>
      <c r="Q134" s="318"/>
      <c r="R134" s="404"/>
      <c r="S134" s="403"/>
      <c r="T134" s="318"/>
      <c r="U134" s="404"/>
      <c r="V134" s="403"/>
      <c r="W134" s="318"/>
      <c r="X134" s="404"/>
      <c r="Y134" s="403"/>
      <c r="Z134" s="318"/>
      <c r="AA134" s="404"/>
      <c r="AB134" s="403"/>
      <c r="AC134" s="318"/>
      <c r="AD134" s="404"/>
      <c r="AE134" s="403"/>
      <c r="AF134" s="318"/>
      <c r="AG134" s="404"/>
      <c r="AH134" s="403"/>
      <c r="AI134" s="318"/>
      <c r="AJ134" s="404"/>
      <c r="AK134" s="403"/>
      <c r="AL134" s="318"/>
      <c r="AM134" s="404"/>
      <c r="AN134" s="403"/>
      <c r="AO134" s="318"/>
      <c r="AP134" s="404"/>
      <c r="AQ134" s="403"/>
      <c r="AR134" s="318"/>
      <c r="AS134" s="404"/>
      <c r="AT134" s="403"/>
      <c r="AU134" s="318"/>
      <c r="AV134" s="404"/>
      <c r="AW134" s="403"/>
      <c r="AX134" s="318"/>
      <c r="AY134" s="404"/>
      <c r="AZ134" s="403"/>
      <c r="BA134" s="318"/>
      <c r="BB134" s="404"/>
      <c r="BC134" s="403"/>
      <c r="BD134" s="318"/>
      <c r="BE134" s="404"/>
      <c r="BF134" s="403"/>
      <c r="BG134" s="318"/>
      <c r="BH134" s="404"/>
      <c r="BI134" s="403"/>
      <c r="BJ134" s="318"/>
      <c r="BK134" s="404"/>
      <c r="BL134" s="403"/>
      <c r="BM134" s="318"/>
      <c r="BN134" s="404"/>
      <c r="BO134" s="403"/>
      <c r="BP134" s="318"/>
      <c r="BQ134" s="404"/>
    </row>
    <row r="135" spans="3:69" s="273" customFormat="1" ht="20.25" customHeight="1">
      <c r="C135" s="286">
        <v>3</v>
      </c>
      <c r="D135" s="306"/>
      <c r="E135" s="291"/>
      <c r="F135" s="304"/>
      <c r="G135" s="306"/>
      <c r="H135" s="291"/>
      <c r="I135" s="304"/>
      <c r="J135" s="306"/>
      <c r="K135" s="291"/>
      <c r="L135" s="304"/>
      <c r="M135" s="306"/>
      <c r="N135" s="291"/>
      <c r="O135" s="304"/>
      <c r="P135" s="306"/>
      <c r="Q135" s="291"/>
      <c r="R135" s="304"/>
      <c r="S135" s="306"/>
      <c r="T135" s="291"/>
      <c r="U135" s="304"/>
      <c r="V135" s="306"/>
      <c r="W135" s="291"/>
      <c r="X135" s="304"/>
      <c r="Y135" s="306"/>
      <c r="Z135" s="291"/>
      <c r="AA135" s="304"/>
      <c r="AB135" s="306"/>
      <c r="AC135" s="291"/>
      <c r="AD135" s="304"/>
      <c r="AE135" s="306"/>
      <c r="AF135" s="291"/>
      <c r="AG135" s="304"/>
      <c r="AH135" s="306"/>
      <c r="AI135" s="291"/>
      <c r="AJ135" s="304"/>
      <c r="AK135" s="306"/>
      <c r="AL135" s="291"/>
      <c r="AM135" s="304"/>
      <c r="AN135" s="306"/>
      <c r="AO135" s="291"/>
      <c r="AP135" s="304"/>
      <c r="AQ135" s="306"/>
      <c r="AR135" s="291"/>
      <c r="AS135" s="304"/>
      <c r="AT135" s="306"/>
      <c r="AU135" s="291"/>
      <c r="AV135" s="304"/>
      <c r="AW135" s="306"/>
      <c r="AX135" s="291"/>
      <c r="AY135" s="304"/>
      <c r="AZ135" s="306"/>
      <c r="BA135" s="291"/>
      <c r="BB135" s="304"/>
      <c r="BC135" s="306"/>
      <c r="BD135" s="291"/>
      <c r="BE135" s="304"/>
      <c r="BF135" s="306"/>
      <c r="BG135" s="291"/>
      <c r="BH135" s="304"/>
      <c r="BI135" s="306"/>
      <c r="BJ135" s="291"/>
      <c r="BK135" s="304"/>
      <c r="BL135" s="306"/>
      <c r="BM135" s="291"/>
      <c r="BN135" s="304"/>
      <c r="BO135" s="306"/>
      <c r="BP135" s="291"/>
      <c r="BQ135" s="304"/>
    </row>
    <row r="136" spans="3:69" s="273" customFormat="1" ht="20.25" customHeight="1">
      <c r="C136" s="299"/>
      <c r="D136" s="403"/>
      <c r="E136" s="318"/>
      <c r="F136" s="404"/>
      <c r="G136" s="403"/>
      <c r="H136" s="318"/>
      <c r="I136" s="404"/>
      <c r="J136" s="403"/>
      <c r="K136" s="318"/>
      <c r="L136" s="404"/>
      <c r="M136" s="403"/>
      <c r="N136" s="318"/>
      <c r="O136" s="404"/>
      <c r="P136" s="403"/>
      <c r="Q136" s="318"/>
      <c r="R136" s="404"/>
      <c r="S136" s="403"/>
      <c r="T136" s="318"/>
      <c r="U136" s="404"/>
      <c r="V136" s="403"/>
      <c r="W136" s="318"/>
      <c r="X136" s="404"/>
      <c r="Y136" s="403"/>
      <c r="Z136" s="318"/>
      <c r="AA136" s="404"/>
      <c r="AB136" s="403"/>
      <c r="AC136" s="318"/>
      <c r="AD136" s="404"/>
      <c r="AE136" s="403"/>
      <c r="AF136" s="318"/>
      <c r="AG136" s="404"/>
      <c r="AH136" s="403"/>
      <c r="AI136" s="318"/>
      <c r="AJ136" s="404"/>
      <c r="AK136" s="403"/>
      <c r="AL136" s="318"/>
      <c r="AM136" s="404"/>
      <c r="AN136" s="403"/>
      <c r="AO136" s="318"/>
      <c r="AP136" s="404"/>
      <c r="AQ136" s="403"/>
      <c r="AR136" s="318"/>
      <c r="AS136" s="404"/>
      <c r="AT136" s="403"/>
      <c r="AU136" s="318"/>
      <c r="AV136" s="404"/>
      <c r="AW136" s="403"/>
      <c r="AX136" s="318"/>
      <c r="AY136" s="404"/>
      <c r="AZ136" s="403"/>
      <c r="BA136" s="318"/>
      <c r="BB136" s="404"/>
      <c r="BC136" s="403"/>
      <c r="BD136" s="318"/>
      <c r="BE136" s="404"/>
      <c r="BF136" s="403"/>
      <c r="BG136" s="318"/>
      <c r="BH136" s="404"/>
      <c r="BI136" s="403"/>
      <c r="BJ136" s="318"/>
      <c r="BK136" s="404"/>
      <c r="BL136" s="403"/>
      <c r="BM136" s="318"/>
      <c r="BN136" s="404"/>
      <c r="BO136" s="403"/>
      <c r="BP136" s="318"/>
      <c r="BQ136" s="404"/>
    </row>
    <row r="137" ht="22.5" customHeight="1">
      <c r="B137" s="273"/>
    </row>
    <row r="138" spans="2:4" ht="22.5" customHeight="1">
      <c r="B138" s="385" t="s">
        <v>131</v>
      </c>
      <c r="D138" s="273"/>
    </row>
    <row r="139" spans="3:69" ht="20.25" customHeight="1">
      <c r="C139" s="275"/>
      <c r="D139" s="280" t="s">
        <v>108</v>
      </c>
      <c r="E139" s="277">
        <v>1</v>
      </c>
      <c r="F139" s="279" t="s">
        <v>109</v>
      </c>
      <c r="G139" s="280" t="s">
        <v>108</v>
      </c>
      <c r="H139" s="277">
        <f>E139+1</f>
        <v>2</v>
      </c>
      <c r="I139" s="279" t="s">
        <v>109</v>
      </c>
      <c r="J139" s="280" t="s">
        <v>108</v>
      </c>
      <c r="K139" s="277">
        <f>H139+1</f>
        <v>3</v>
      </c>
      <c r="L139" s="279" t="s">
        <v>109</v>
      </c>
      <c r="M139" s="280" t="s">
        <v>108</v>
      </c>
      <c r="N139" s="277">
        <f>K139+1</f>
        <v>4</v>
      </c>
      <c r="O139" s="279" t="s">
        <v>109</v>
      </c>
      <c r="P139" s="280" t="s">
        <v>108</v>
      </c>
      <c r="Q139" s="277">
        <f>N139+1</f>
        <v>5</v>
      </c>
      <c r="R139" s="278" t="s">
        <v>109</v>
      </c>
      <c r="S139" s="280" t="s">
        <v>108</v>
      </c>
      <c r="T139" s="277">
        <f>Q139+1</f>
        <v>6</v>
      </c>
      <c r="U139" s="279" t="s">
        <v>109</v>
      </c>
      <c r="V139" s="280" t="s">
        <v>108</v>
      </c>
      <c r="W139" s="277">
        <f>T139+1</f>
        <v>7</v>
      </c>
      <c r="X139" s="279" t="s">
        <v>109</v>
      </c>
      <c r="Y139" s="280" t="s">
        <v>108</v>
      </c>
      <c r="Z139" s="277">
        <f>W139+1</f>
        <v>8</v>
      </c>
      <c r="AA139" s="279" t="s">
        <v>109</v>
      </c>
      <c r="AB139" s="280" t="s">
        <v>108</v>
      </c>
      <c r="AC139" s="277">
        <f>Z139+1</f>
        <v>9</v>
      </c>
      <c r="AD139" s="279" t="s">
        <v>109</v>
      </c>
      <c r="AE139" s="280" t="s">
        <v>108</v>
      </c>
      <c r="AF139" s="277">
        <f>AC139+1</f>
        <v>10</v>
      </c>
      <c r="AG139" s="279" t="s">
        <v>109</v>
      </c>
      <c r="AH139" s="280" t="s">
        <v>108</v>
      </c>
      <c r="AI139" s="277">
        <f>AF139+1</f>
        <v>11</v>
      </c>
      <c r="AJ139" s="279" t="s">
        <v>109</v>
      </c>
      <c r="AK139" s="280" t="s">
        <v>108</v>
      </c>
      <c r="AL139" s="277">
        <f>AI139+1</f>
        <v>12</v>
      </c>
      <c r="AM139" s="279" t="s">
        <v>109</v>
      </c>
      <c r="AN139" s="280" t="s">
        <v>108</v>
      </c>
      <c r="AO139" s="277">
        <f>AL139+1</f>
        <v>13</v>
      </c>
      <c r="AP139" s="279" t="s">
        <v>109</v>
      </c>
      <c r="AQ139" s="280" t="s">
        <v>108</v>
      </c>
      <c r="AR139" s="277">
        <f>AO139+1</f>
        <v>14</v>
      </c>
      <c r="AS139" s="279" t="s">
        <v>109</v>
      </c>
      <c r="AT139" s="280" t="s">
        <v>108</v>
      </c>
      <c r="AU139" s="277">
        <f>AR139+1</f>
        <v>15</v>
      </c>
      <c r="AV139" s="279" t="s">
        <v>109</v>
      </c>
      <c r="AW139" s="280" t="s">
        <v>108</v>
      </c>
      <c r="AX139" s="277">
        <f>AU139+1</f>
        <v>16</v>
      </c>
      <c r="AY139" s="279" t="s">
        <v>109</v>
      </c>
      <c r="AZ139" s="280" t="s">
        <v>108</v>
      </c>
      <c r="BA139" s="277">
        <f>AX139+1</f>
        <v>17</v>
      </c>
      <c r="BB139" s="279" t="s">
        <v>109</v>
      </c>
      <c r="BC139" s="280" t="s">
        <v>108</v>
      </c>
      <c r="BD139" s="277">
        <f>BA139+1</f>
        <v>18</v>
      </c>
      <c r="BE139" s="279" t="s">
        <v>109</v>
      </c>
      <c r="BF139" s="280" t="s">
        <v>108</v>
      </c>
      <c r="BG139" s="277">
        <f>BD139+1</f>
        <v>19</v>
      </c>
      <c r="BH139" s="279" t="s">
        <v>109</v>
      </c>
      <c r="BI139" s="280" t="s">
        <v>108</v>
      </c>
      <c r="BJ139" s="277">
        <f>BG139+1</f>
        <v>20</v>
      </c>
      <c r="BK139" s="279" t="s">
        <v>109</v>
      </c>
      <c r="BL139" s="280" t="s">
        <v>108</v>
      </c>
      <c r="BM139" s="277">
        <f>BJ139+1</f>
        <v>21</v>
      </c>
      <c r="BN139" s="279" t="s">
        <v>109</v>
      </c>
      <c r="BO139" s="280" t="s">
        <v>108</v>
      </c>
      <c r="BP139" s="277">
        <f>BM139+1</f>
        <v>22</v>
      </c>
      <c r="BQ139" s="279" t="s">
        <v>109</v>
      </c>
    </row>
    <row r="140" spans="3:69" s="273" customFormat="1" ht="20.25" customHeight="1">
      <c r="C140" s="286">
        <v>1</v>
      </c>
      <c r="D140" s="430">
        <v>2</v>
      </c>
      <c r="E140" s="291" t="s">
        <v>115</v>
      </c>
      <c r="F140" s="311">
        <v>5</v>
      </c>
      <c r="G140" s="430">
        <v>3</v>
      </c>
      <c r="H140" s="291" t="s">
        <v>115</v>
      </c>
      <c r="I140" s="311">
        <v>1</v>
      </c>
      <c r="J140" s="430">
        <v>4</v>
      </c>
      <c r="K140" s="291" t="s">
        <v>115</v>
      </c>
      <c r="L140" s="311">
        <v>2</v>
      </c>
      <c r="M140" s="287">
        <v>1</v>
      </c>
      <c r="N140" s="291" t="s">
        <v>115</v>
      </c>
      <c r="O140" s="305">
        <v>5</v>
      </c>
      <c r="P140" s="287">
        <v>4</v>
      </c>
      <c r="Q140" s="291" t="s">
        <v>115</v>
      </c>
      <c r="R140" s="311">
        <v>3</v>
      </c>
      <c r="S140" s="287"/>
      <c r="T140" s="288"/>
      <c r="U140" s="311"/>
      <c r="V140" s="287"/>
      <c r="W140" s="288"/>
      <c r="X140" s="311"/>
      <c r="Y140" s="287"/>
      <c r="Z140" s="288"/>
      <c r="AA140" s="311"/>
      <c r="AB140" s="287"/>
      <c r="AC140" s="288"/>
      <c r="AD140" s="311"/>
      <c r="AE140" s="287"/>
      <c r="AF140" s="288"/>
      <c r="AG140" s="311"/>
      <c r="AH140" s="287"/>
      <c r="AI140" s="288"/>
      <c r="AJ140" s="311"/>
      <c r="AK140" s="287"/>
      <c r="AL140" s="288"/>
      <c r="AM140" s="311"/>
      <c r="AN140" s="287"/>
      <c r="AO140" s="288"/>
      <c r="AP140" s="311"/>
      <c r="AQ140" s="287"/>
      <c r="AR140" s="288"/>
      <c r="AS140" s="311"/>
      <c r="AT140" s="287"/>
      <c r="AU140" s="288"/>
      <c r="AV140" s="311"/>
      <c r="AW140" s="287"/>
      <c r="AX140" s="288"/>
      <c r="AY140" s="311"/>
      <c r="AZ140" s="287"/>
      <c r="BA140" s="288"/>
      <c r="BB140" s="311"/>
      <c r="BC140" s="287"/>
      <c r="BD140" s="288"/>
      <c r="BE140" s="311"/>
      <c r="BF140" s="287"/>
      <c r="BG140" s="288"/>
      <c r="BH140" s="311"/>
      <c r="BI140" s="287"/>
      <c r="BJ140" s="288"/>
      <c r="BK140" s="311"/>
      <c r="BL140" s="287"/>
      <c r="BM140" s="288"/>
      <c r="BN140" s="311"/>
      <c r="BO140" s="287"/>
      <c r="BP140" s="288"/>
      <c r="BQ140" s="311"/>
    </row>
    <row r="141" spans="3:69" s="273" customFormat="1" ht="20.25" customHeight="1">
      <c r="C141" s="293"/>
      <c r="D141" s="403"/>
      <c r="E141" s="318"/>
      <c r="F141" s="404"/>
      <c r="G141" s="403"/>
      <c r="H141" s="318"/>
      <c r="I141" s="404"/>
      <c r="J141" s="403"/>
      <c r="K141" s="318"/>
      <c r="L141" s="404"/>
      <c r="M141" s="403"/>
      <c r="N141" s="318"/>
      <c r="O141" s="404"/>
      <c r="P141" s="403"/>
      <c r="Q141" s="318"/>
      <c r="R141" s="404"/>
      <c r="S141" s="403"/>
      <c r="T141" s="318"/>
      <c r="U141" s="404"/>
      <c r="V141" s="403"/>
      <c r="W141" s="318"/>
      <c r="X141" s="404"/>
      <c r="Y141" s="403"/>
      <c r="Z141" s="318"/>
      <c r="AA141" s="404"/>
      <c r="AB141" s="403"/>
      <c r="AC141" s="318"/>
      <c r="AD141" s="404"/>
      <c r="AE141" s="403"/>
      <c r="AF141" s="318"/>
      <c r="AG141" s="404"/>
      <c r="AH141" s="403"/>
      <c r="AI141" s="318"/>
      <c r="AJ141" s="404"/>
      <c r="AK141" s="403"/>
      <c r="AL141" s="318"/>
      <c r="AM141" s="404"/>
      <c r="AN141" s="403"/>
      <c r="AO141" s="318"/>
      <c r="AP141" s="404"/>
      <c r="AQ141" s="403"/>
      <c r="AR141" s="318"/>
      <c r="AS141" s="404"/>
      <c r="AT141" s="403"/>
      <c r="AU141" s="318"/>
      <c r="AV141" s="404"/>
      <c r="AW141" s="403"/>
      <c r="AX141" s="318"/>
      <c r="AY141" s="404"/>
      <c r="AZ141" s="403"/>
      <c r="BA141" s="318"/>
      <c r="BB141" s="404"/>
      <c r="BC141" s="403"/>
      <c r="BD141" s="318"/>
      <c r="BE141" s="404"/>
      <c r="BF141" s="403"/>
      <c r="BG141" s="318"/>
      <c r="BH141" s="404"/>
      <c r="BI141" s="403"/>
      <c r="BJ141" s="318"/>
      <c r="BK141" s="404"/>
      <c r="BL141" s="403"/>
      <c r="BM141" s="318"/>
      <c r="BN141" s="404"/>
      <c r="BO141" s="403"/>
      <c r="BP141" s="318"/>
      <c r="BQ141" s="404"/>
    </row>
    <row r="142" spans="3:69" s="273" customFormat="1" ht="20.25" customHeight="1">
      <c r="C142" s="286">
        <v>2</v>
      </c>
      <c r="D142" s="287">
        <v>1</v>
      </c>
      <c r="E142" s="291" t="s">
        <v>115</v>
      </c>
      <c r="F142" s="311">
        <v>4</v>
      </c>
      <c r="G142" s="287">
        <v>5</v>
      </c>
      <c r="H142" s="291" t="s">
        <v>115</v>
      </c>
      <c r="I142" s="311">
        <v>4</v>
      </c>
      <c r="J142" s="287">
        <v>5</v>
      </c>
      <c r="K142" s="291" t="s">
        <v>115</v>
      </c>
      <c r="L142" s="311">
        <v>3</v>
      </c>
      <c r="M142" s="287">
        <v>3</v>
      </c>
      <c r="N142" s="291" t="s">
        <v>115</v>
      </c>
      <c r="O142" s="311">
        <v>2</v>
      </c>
      <c r="P142" s="287">
        <v>2</v>
      </c>
      <c r="Q142" s="291" t="s">
        <v>115</v>
      </c>
      <c r="R142" s="311">
        <v>1</v>
      </c>
      <c r="S142" s="287"/>
      <c r="T142" s="288"/>
      <c r="U142" s="311"/>
      <c r="V142" s="287"/>
      <c r="W142" s="288"/>
      <c r="X142" s="311"/>
      <c r="Y142" s="287"/>
      <c r="Z142" s="288"/>
      <c r="AA142" s="311"/>
      <c r="AB142" s="287"/>
      <c r="AC142" s="288"/>
      <c r="AD142" s="311"/>
      <c r="AE142" s="287"/>
      <c r="AF142" s="288"/>
      <c r="AG142" s="311"/>
      <c r="AH142" s="287"/>
      <c r="AI142" s="288"/>
      <c r="AJ142" s="311"/>
      <c r="AK142" s="287"/>
      <c r="AL142" s="288"/>
      <c r="AM142" s="311"/>
      <c r="AN142" s="287"/>
      <c r="AO142" s="288"/>
      <c r="AP142" s="311"/>
      <c r="AQ142" s="287"/>
      <c r="AR142" s="288"/>
      <c r="AS142" s="311"/>
      <c r="AT142" s="287"/>
      <c r="AU142" s="288"/>
      <c r="AV142" s="311"/>
      <c r="AW142" s="287"/>
      <c r="AX142" s="288"/>
      <c r="AY142" s="311"/>
      <c r="AZ142" s="287"/>
      <c r="BA142" s="288"/>
      <c r="BB142" s="311"/>
      <c r="BC142" s="287"/>
      <c r="BD142" s="288"/>
      <c r="BE142" s="311"/>
      <c r="BF142" s="287"/>
      <c r="BG142" s="288"/>
      <c r="BH142" s="311"/>
      <c r="BI142" s="287"/>
      <c r="BJ142" s="288"/>
      <c r="BK142" s="311"/>
      <c r="BL142" s="287"/>
      <c r="BM142" s="288"/>
      <c r="BN142" s="311"/>
      <c r="BO142" s="287"/>
      <c r="BP142" s="288"/>
      <c r="BQ142" s="311"/>
    </row>
    <row r="143" spans="3:69" s="273" customFormat="1" ht="20.25" customHeight="1">
      <c r="C143" s="293"/>
      <c r="D143" s="403"/>
      <c r="E143" s="318"/>
      <c r="F143" s="404"/>
      <c r="G143" s="403"/>
      <c r="H143" s="318"/>
      <c r="I143" s="404"/>
      <c r="J143" s="403"/>
      <c r="K143" s="318"/>
      <c r="L143" s="404"/>
      <c r="M143" s="403"/>
      <c r="N143" s="318"/>
      <c r="O143" s="404"/>
      <c r="P143" s="403"/>
      <c r="Q143" s="318"/>
      <c r="R143" s="404"/>
      <c r="S143" s="403"/>
      <c r="T143" s="318"/>
      <c r="U143" s="404"/>
      <c r="V143" s="403"/>
      <c r="W143" s="318"/>
      <c r="X143" s="404"/>
      <c r="Y143" s="403"/>
      <c r="Z143" s="318"/>
      <c r="AA143" s="404"/>
      <c r="AB143" s="403"/>
      <c r="AC143" s="318"/>
      <c r="AD143" s="404"/>
      <c r="AE143" s="403"/>
      <c r="AF143" s="318"/>
      <c r="AG143" s="404"/>
      <c r="AH143" s="403"/>
      <c r="AI143" s="318"/>
      <c r="AJ143" s="404"/>
      <c r="AK143" s="403"/>
      <c r="AL143" s="318"/>
      <c r="AM143" s="404"/>
      <c r="AN143" s="403"/>
      <c r="AO143" s="318"/>
      <c r="AP143" s="404"/>
      <c r="AQ143" s="403"/>
      <c r="AR143" s="318"/>
      <c r="AS143" s="404"/>
      <c r="AT143" s="403"/>
      <c r="AU143" s="318"/>
      <c r="AV143" s="404"/>
      <c r="AW143" s="403"/>
      <c r="AX143" s="318"/>
      <c r="AY143" s="404"/>
      <c r="AZ143" s="403"/>
      <c r="BA143" s="318"/>
      <c r="BB143" s="404"/>
      <c r="BC143" s="403"/>
      <c r="BD143" s="318"/>
      <c r="BE143" s="404"/>
      <c r="BF143" s="403"/>
      <c r="BG143" s="318"/>
      <c r="BH143" s="404"/>
      <c r="BI143" s="403"/>
      <c r="BJ143" s="318"/>
      <c r="BK143" s="404"/>
      <c r="BL143" s="403"/>
      <c r="BM143" s="318"/>
      <c r="BN143" s="404"/>
      <c r="BO143" s="403"/>
      <c r="BP143" s="318"/>
      <c r="BQ143" s="404"/>
    </row>
    <row r="144" spans="3:69" s="273" customFormat="1" ht="20.25" customHeight="1">
      <c r="C144" s="286">
        <v>3</v>
      </c>
      <c r="D144" s="306"/>
      <c r="E144" s="291"/>
      <c r="F144" s="304"/>
      <c r="G144" s="306"/>
      <c r="H144" s="291"/>
      <c r="I144" s="304"/>
      <c r="J144" s="306"/>
      <c r="K144" s="291"/>
      <c r="L144" s="304"/>
      <c r="M144" s="306"/>
      <c r="N144" s="291"/>
      <c r="O144" s="304"/>
      <c r="P144" s="306"/>
      <c r="Q144" s="291"/>
      <c r="R144" s="304"/>
      <c r="S144" s="306"/>
      <c r="T144" s="291"/>
      <c r="U144" s="304"/>
      <c r="V144" s="306"/>
      <c r="W144" s="291"/>
      <c r="X144" s="304"/>
      <c r="Y144" s="306"/>
      <c r="Z144" s="291"/>
      <c r="AA144" s="304"/>
      <c r="AB144" s="306"/>
      <c r="AC144" s="291"/>
      <c r="AD144" s="304"/>
      <c r="AE144" s="306"/>
      <c r="AF144" s="291"/>
      <c r="AG144" s="304"/>
      <c r="AH144" s="306"/>
      <c r="AI144" s="291"/>
      <c r="AJ144" s="304"/>
      <c r="AK144" s="306"/>
      <c r="AL144" s="291"/>
      <c r="AM144" s="304"/>
      <c r="AN144" s="306"/>
      <c r="AO144" s="291"/>
      <c r="AP144" s="304"/>
      <c r="AQ144" s="306"/>
      <c r="AR144" s="291"/>
      <c r="AS144" s="304"/>
      <c r="AT144" s="306"/>
      <c r="AU144" s="291"/>
      <c r="AV144" s="304"/>
      <c r="AW144" s="306"/>
      <c r="AX144" s="291"/>
      <c r="AY144" s="304"/>
      <c r="AZ144" s="306"/>
      <c r="BA144" s="291"/>
      <c r="BB144" s="304"/>
      <c r="BC144" s="306"/>
      <c r="BD144" s="291"/>
      <c r="BE144" s="304"/>
      <c r="BF144" s="306"/>
      <c r="BG144" s="291"/>
      <c r="BH144" s="304"/>
      <c r="BI144" s="306"/>
      <c r="BJ144" s="291"/>
      <c r="BK144" s="304"/>
      <c r="BL144" s="306"/>
      <c r="BM144" s="291"/>
      <c r="BN144" s="304"/>
      <c r="BO144" s="306"/>
      <c r="BP144" s="291"/>
      <c r="BQ144" s="304"/>
    </row>
    <row r="145" spans="3:69" s="273" customFormat="1" ht="20.25" customHeight="1">
      <c r="C145" s="299"/>
      <c r="D145" s="403"/>
      <c r="E145" s="318"/>
      <c r="F145" s="404"/>
      <c r="G145" s="403"/>
      <c r="H145" s="318"/>
      <c r="I145" s="404"/>
      <c r="J145" s="403"/>
      <c r="K145" s="318"/>
      <c r="L145" s="404"/>
      <c r="M145" s="403"/>
      <c r="N145" s="318"/>
      <c r="O145" s="404"/>
      <c r="P145" s="403"/>
      <c r="Q145" s="318"/>
      <c r="R145" s="404"/>
      <c r="S145" s="403"/>
      <c r="T145" s="318"/>
      <c r="U145" s="404"/>
      <c r="V145" s="403"/>
      <c r="W145" s="318"/>
      <c r="X145" s="404"/>
      <c r="Y145" s="403"/>
      <c r="Z145" s="318"/>
      <c r="AA145" s="404"/>
      <c r="AB145" s="403"/>
      <c r="AC145" s="318"/>
      <c r="AD145" s="404"/>
      <c r="AE145" s="403"/>
      <c r="AF145" s="318"/>
      <c r="AG145" s="404"/>
      <c r="AH145" s="403"/>
      <c r="AI145" s="318"/>
      <c r="AJ145" s="404"/>
      <c r="AK145" s="403"/>
      <c r="AL145" s="318"/>
      <c r="AM145" s="404"/>
      <c r="AN145" s="403"/>
      <c r="AO145" s="318"/>
      <c r="AP145" s="404"/>
      <c r="AQ145" s="403"/>
      <c r="AR145" s="318"/>
      <c r="AS145" s="404"/>
      <c r="AT145" s="403"/>
      <c r="AU145" s="318"/>
      <c r="AV145" s="404"/>
      <c r="AW145" s="403"/>
      <c r="AX145" s="318"/>
      <c r="AY145" s="404"/>
      <c r="AZ145" s="403"/>
      <c r="BA145" s="318"/>
      <c r="BB145" s="404"/>
      <c r="BC145" s="403"/>
      <c r="BD145" s="318"/>
      <c r="BE145" s="404"/>
      <c r="BF145" s="403"/>
      <c r="BG145" s="318"/>
      <c r="BH145" s="404"/>
      <c r="BI145" s="403"/>
      <c r="BJ145" s="318"/>
      <c r="BK145" s="404"/>
      <c r="BL145" s="403"/>
      <c r="BM145" s="318"/>
      <c r="BN145" s="404"/>
      <c r="BO145" s="403"/>
      <c r="BP145" s="318"/>
      <c r="BQ145" s="404"/>
    </row>
    <row r="146" ht="22.5" customHeight="1">
      <c r="B146" s="273"/>
    </row>
    <row r="147" spans="2:4" ht="22.5" customHeight="1">
      <c r="B147" s="385" t="s">
        <v>132</v>
      </c>
      <c r="D147" s="273"/>
    </row>
    <row r="148" spans="3:69" ht="20.25" customHeight="1">
      <c r="C148" s="275"/>
      <c r="D148" s="280" t="s">
        <v>108</v>
      </c>
      <c r="E148" s="277">
        <v>1</v>
      </c>
      <c r="F148" s="279" t="s">
        <v>109</v>
      </c>
      <c r="G148" s="280" t="s">
        <v>108</v>
      </c>
      <c r="H148" s="277">
        <f>E148+1</f>
        <v>2</v>
      </c>
      <c r="I148" s="279" t="s">
        <v>109</v>
      </c>
      <c r="J148" s="280" t="s">
        <v>108</v>
      </c>
      <c r="K148" s="277">
        <f>H148+1</f>
        <v>3</v>
      </c>
      <c r="L148" s="279" t="s">
        <v>109</v>
      </c>
      <c r="M148" s="280" t="s">
        <v>108</v>
      </c>
      <c r="N148" s="277">
        <f>K148+1</f>
        <v>4</v>
      </c>
      <c r="O148" s="279" t="s">
        <v>109</v>
      </c>
      <c r="P148" s="280" t="s">
        <v>108</v>
      </c>
      <c r="Q148" s="277">
        <f>N148+1</f>
        <v>5</v>
      </c>
      <c r="R148" s="278" t="s">
        <v>109</v>
      </c>
      <c r="S148" s="280" t="s">
        <v>108</v>
      </c>
      <c r="T148" s="277">
        <f>Q148+1</f>
        <v>6</v>
      </c>
      <c r="U148" s="279" t="s">
        <v>109</v>
      </c>
      <c r="V148" s="280" t="s">
        <v>108</v>
      </c>
      <c r="W148" s="277">
        <f>T148+1</f>
        <v>7</v>
      </c>
      <c r="X148" s="279" t="s">
        <v>109</v>
      </c>
      <c r="Y148" s="280" t="s">
        <v>108</v>
      </c>
      <c r="Z148" s="277">
        <f>W148+1</f>
        <v>8</v>
      </c>
      <c r="AA148" s="279" t="s">
        <v>109</v>
      </c>
      <c r="AB148" s="280" t="s">
        <v>108</v>
      </c>
      <c r="AC148" s="277">
        <f>Z148+1</f>
        <v>9</v>
      </c>
      <c r="AD148" s="279" t="s">
        <v>109</v>
      </c>
      <c r="AE148" s="280" t="s">
        <v>108</v>
      </c>
      <c r="AF148" s="277">
        <f>AC148+1</f>
        <v>10</v>
      </c>
      <c r="AG148" s="279" t="s">
        <v>109</v>
      </c>
      <c r="AH148" s="280" t="s">
        <v>108</v>
      </c>
      <c r="AI148" s="277">
        <f>AF148+1</f>
        <v>11</v>
      </c>
      <c r="AJ148" s="279" t="s">
        <v>109</v>
      </c>
      <c r="AK148" s="280" t="s">
        <v>108</v>
      </c>
      <c r="AL148" s="277">
        <f>AI148+1</f>
        <v>12</v>
      </c>
      <c r="AM148" s="279" t="s">
        <v>109</v>
      </c>
      <c r="AN148" s="280" t="s">
        <v>108</v>
      </c>
      <c r="AO148" s="277">
        <f>AL148+1</f>
        <v>13</v>
      </c>
      <c r="AP148" s="279" t="s">
        <v>109</v>
      </c>
      <c r="AQ148" s="280" t="s">
        <v>108</v>
      </c>
      <c r="AR148" s="277">
        <f>AO148+1</f>
        <v>14</v>
      </c>
      <c r="AS148" s="279" t="s">
        <v>109</v>
      </c>
      <c r="AT148" s="280" t="s">
        <v>108</v>
      </c>
      <c r="AU148" s="277">
        <f>AR148+1</f>
        <v>15</v>
      </c>
      <c r="AV148" s="279" t="s">
        <v>109</v>
      </c>
      <c r="AW148" s="280" t="s">
        <v>108</v>
      </c>
      <c r="AX148" s="277">
        <f>AU148+1</f>
        <v>16</v>
      </c>
      <c r="AY148" s="279" t="s">
        <v>109</v>
      </c>
      <c r="AZ148" s="280" t="s">
        <v>108</v>
      </c>
      <c r="BA148" s="277">
        <f>AX148+1</f>
        <v>17</v>
      </c>
      <c r="BB148" s="279" t="s">
        <v>109</v>
      </c>
      <c r="BC148" s="280" t="s">
        <v>108</v>
      </c>
      <c r="BD148" s="277">
        <f>BA148+1</f>
        <v>18</v>
      </c>
      <c r="BE148" s="279" t="s">
        <v>109</v>
      </c>
      <c r="BF148" s="280" t="s">
        <v>108</v>
      </c>
      <c r="BG148" s="277">
        <f>BD148+1</f>
        <v>19</v>
      </c>
      <c r="BH148" s="279" t="s">
        <v>109</v>
      </c>
      <c r="BI148" s="280" t="s">
        <v>108</v>
      </c>
      <c r="BJ148" s="277">
        <f>BG148+1</f>
        <v>20</v>
      </c>
      <c r="BK148" s="279" t="s">
        <v>109</v>
      </c>
      <c r="BL148" s="280" t="s">
        <v>108</v>
      </c>
      <c r="BM148" s="277">
        <f>BJ148+1</f>
        <v>21</v>
      </c>
      <c r="BN148" s="279" t="s">
        <v>109</v>
      </c>
      <c r="BO148" s="280" t="s">
        <v>108</v>
      </c>
      <c r="BP148" s="277">
        <f>BM148+1</f>
        <v>22</v>
      </c>
      <c r="BQ148" s="279" t="s">
        <v>109</v>
      </c>
    </row>
    <row r="149" spans="3:69" s="273" customFormat="1" ht="20.25" customHeight="1">
      <c r="C149" s="286">
        <v>1</v>
      </c>
      <c r="D149" s="287">
        <v>3</v>
      </c>
      <c r="E149" s="291" t="s">
        <v>115</v>
      </c>
      <c r="F149" s="311">
        <v>2</v>
      </c>
      <c r="G149" s="287">
        <v>3</v>
      </c>
      <c r="H149" s="291" t="s">
        <v>115</v>
      </c>
      <c r="I149" s="311">
        <v>1</v>
      </c>
      <c r="J149" s="287">
        <v>4</v>
      </c>
      <c r="K149" s="291" t="s">
        <v>115</v>
      </c>
      <c r="L149" s="311">
        <v>3</v>
      </c>
      <c r="M149" s="287"/>
      <c r="N149" s="288"/>
      <c r="O149" s="311"/>
      <c r="P149" s="287"/>
      <c r="Q149" s="288"/>
      <c r="R149" s="311"/>
      <c r="S149" s="287"/>
      <c r="T149" s="288"/>
      <c r="U149" s="311"/>
      <c r="V149" s="287"/>
      <c r="W149" s="288"/>
      <c r="X149" s="311"/>
      <c r="Y149" s="287"/>
      <c r="Z149" s="288"/>
      <c r="AA149" s="311"/>
      <c r="AB149" s="287"/>
      <c r="AC149" s="288"/>
      <c r="AD149" s="311"/>
      <c r="AE149" s="287"/>
      <c r="AF149" s="288"/>
      <c r="AG149" s="311"/>
      <c r="AH149" s="287"/>
      <c r="AI149" s="288"/>
      <c r="AJ149" s="311"/>
      <c r="AK149" s="287"/>
      <c r="AL149" s="288"/>
      <c r="AM149" s="311"/>
      <c r="AN149" s="287"/>
      <c r="AO149" s="288"/>
      <c r="AP149" s="311"/>
      <c r="AQ149" s="287"/>
      <c r="AR149" s="288"/>
      <c r="AS149" s="311"/>
      <c r="AT149" s="287"/>
      <c r="AU149" s="288"/>
      <c r="AV149" s="311"/>
      <c r="AW149" s="287"/>
      <c r="AX149" s="288"/>
      <c r="AY149" s="311"/>
      <c r="AZ149" s="287"/>
      <c r="BA149" s="288"/>
      <c r="BB149" s="311"/>
      <c r="BC149" s="287"/>
      <c r="BD149" s="288"/>
      <c r="BE149" s="311"/>
      <c r="BF149" s="287"/>
      <c r="BG149" s="288"/>
      <c r="BH149" s="311"/>
      <c r="BI149" s="287"/>
      <c r="BJ149" s="288"/>
      <c r="BK149" s="311"/>
      <c r="BL149" s="287"/>
      <c r="BM149" s="288"/>
      <c r="BN149" s="311"/>
      <c r="BO149" s="287"/>
      <c r="BP149" s="288"/>
      <c r="BQ149" s="311"/>
    </row>
    <row r="150" spans="3:69" s="273" customFormat="1" ht="20.25" customHeight="1">
      <c r="C150" s="293"/>
      <c r="D150" s="403"/>
      <c r="E150" s="318"/>
      <c r="F150" s="404"/>
      <c r="G150" s="403"/>
      <c r="H150" s="318"/>
      <c r="I150" s="404"/>
      <c r="J150" s="403"/>
      <c r="K150" s="318"/>
      <c r="L150" s="404"/>
      <c r="M150" s="403"/>
      <c r="N150" s="318"/>
      <c r="O150" s="404"/>
      <c r="P150" s="403"/>
      <c r="Q150" s="318"/>
      <c r="R150" s="404"/>
      <c r="S150" s="403"/>
      <c r="T150" s="318"/>
      <c r="U150" s="404"/>
      <c r="V150" s="403"/>
      <c r="W150" s="318"/>
      <c r="X150" s="404"/>
      <c r="Y150" s="403"/>
      <c r="Z150" s="318"/>
      <c r="AA150" s="404"/>
      <c r="AB150" s="403"/>
      <c r="AC150" s="318"/>
      <c r="AD150" s="404"/>
      <c r="AE150" s="403"/>
      <c r="AF150" s="318"/>
      <c r="AG150" s="404"/>
      <c r="AH150" s="403"/>
      <c r="AI150" s="318"/>
      <c r="AJ150" s="404"/>
      <c r="AK150" s="403"/>
      <c r="AL150" s="318"/>
      <c r="AM150" s="404"/>
      <c r="AN150" s="403"/>
      <c r="AO150" s="318"/>
      <c r="AP150" s="404"/>
      <c r="AQ150" s="403"/>
      <c r="AR150" s="318"/>
      <c r="AS150" s="404"/>
      <c r="AT150" s="403"/>
      <c r="AU150" s="318"/>
      <c r="AV150" s="404"/>
      <c r="AW150" s="403"/>
      <c r="AX150" s="318"/>
      <c r="AY150" s="404"/>
      <c r="AZ150" s="403"/>
      <c r="BA150" s="318"/>
      <c r="BB150" s="404"/>
      <c r="BC150" s="403"/>
      <c r="BD150" s="318"/>
      <c r="BE150" s="404"/>
      <c r="BF150" s="403"/>
      <c r="BG150" s="318"/>
      <c r="BH150" s="404"/>
      <c r="BI150" s="403"/>
      <c r="BJ150" s="318"/>
      <c r="BK150" s="404"/>
      <c r="BL150" s="403"/>
      <c r="BM150" s="318"/>
      <c r="BN150" s="404"/>
      <c r="BO150" s="403"/>
      <c r="BP150" s="318"/>
      <c r="BQ150" s="404"/>
    </row>
    <row r="151" spans="3:69" s="273" customFormat="1" ht="20.25" customHeight="1">
      <c r="C151" s="286">
        <v>2</v>
      </c>
      <c r="D151" s="287">
        <v>1</v>
      </c>
      <c r="E151" s="291" t="s">
        <v>115</v>
      </c>
      <c r="F151" s="311">
        <v>4</v>
      </c>
      <c r="G151" s="287">
        <v>4</v>
      </c>
      <c r="H151" s="291" t="s">
        <v>115</v>
      </c>
      <c r="I151" s="311">
        <v>2</v>
      </c>
      <c r="J151" s="287">
        <v>2</v>
      </c>
      <c r="K151" s="291" t="s">
        <v>115</v>
      </c>
      <c r="L151" s="311">
        <v>1</v>
      </c>
      <c r="M151" s="287"/>
      <c r="N151" s="288"/>
      <c r="O151" s="311"/>
      <c r="P151" s="287"/>
      <c r="Q151" s="288"/>
      <c r="R151" s="311"/>
      <c r="S151" s="287"/>
      <c r="T151" s="288"/>
      <c r="U151" s="311"/>
      <c r="V151" s="287"/>
      <c r="W151" s="288"/>
      <c r="X151" s="311"/>
      <c r="Y151" s="287"/>
      <c r="Z151" s="288"/>
      <c r="AA151" s="311"/>
      <c r="AB151" s="287"/>
      <c r="AC151" s="288"/>
      <c r="AD151" s="311"/>
      <c r="AE151" s="287"/>
      <c r="AF151" s="288"/>
      <c r="AG151" s="311"/>
      <c r="AH151" s="287"/>
      <c r="AI151" s="288"/>
      <c r="AJ151" s="311"/>
      <c r="AK151" s="287"/>
      <c r="AL151" s="288"/>
      <c r="AM151" s="311"/>
      <c r="AN151" s="287"/>
      <c r="AO151" s="288"/>
      <c r="AP151" s="311"/>
      <c r="AQ151" s="287"/>
      <c r="AR151" s="288"/>
      <c r="AS151" s="311"/>
      <c r="AT151" s="287"/>
      <c r="AU151" s="288"/>
      <c r="AV151" s="311"/>
      <c r="AW151" s="287"/>
      <c r="AX151" s="288"/>
      <c r="AY151" s="311"/>
      <c r="AZ151" s="287"/>
      <c r="BA151" s="288"/>
      <c r="BB151" s="311"/>
      <c r="BC151" s="287"/>
      <c r="BD151" s="288"/>
      <c r="BE151" s="311"/>
      <c r="BF151" s="287"/>
      <c r="BG151" s="288"/>
      <c r="BH151" s="311"/>
      <c r="BI151" s="287"/>
      <c r="BJ151" s="288"/>
      <c r="BK151" s="311"/>
      <c r="BL151" s="287"/>
      <c r="BM151" s="288"/>
      <c r="BN151" s="311"/>
      <c r="BO151" s="287"/>
      <c r="BP151" s="288"/>
      <c r="BQ151" s="311"/>
    </row>
    <row r="152" spans="3:69" s="273" customFormat="1" ht="20.25" customHeight="1">
      <c r="C152" s="293"/>
      <c r="D152" s="403"/>
      <c r="E152" s="318"/>
      <c r="F152" s="404"/>
      <c r="G152" s="403"/>
      <c r="H152" s="318"/>
      <c r="I152" s="404"/>
      <c r="J152" s="403"/>
      <c r="K152" s="318"/>
      <c r="L152" s="404"/>
      <c r="M152" s="403"/>
      <c r="N152" s="318"/>
      <c r="O152" s="404"/>
      <c r="P152" s="403"/>
      <c r="Q152" s="318"/>
      <c r="R152" s="404"/>
      <c r="S152" s="403"/>
      <c r="T152" s="318"/>
      <c r="U152" s="404"/>
      <c r="V152" s="403"/>
      <c r="W152" s="318"/>
      <c r="X152" s="404"/>
      <c r="Y152" s="403"/>
      <c r="Z152" s="318"/>
      <c r="AA152" s="404"/>
      <c r="AB152" s="403"/>
      <c r="AC152" s="318"/>
      <c r="AD152" s="404"/>
      <c r="AE152" s="403"/>
      <c r="AF152" s="318"/>
      <c r="AG152" s="404"/>
      <c r="AH152" s="403"/>
      <c r="AI152" s="318"/>
      <c r="AJ152" s="404"/>
      <c r="AK152" s="403"/>
      <c r="AL152" s="318"/>
      <c r="AM152" s="404"/>
      <c r="AN152" s="403"/>
      <c r="AO152" s="318"/>
      <c r="AP152" s="404"/>
      <c r="AQ152" s="403"/>
      <c r="AR152" s="318"/>
      <c r="AS152" s="404"/>
      <c r="AT152" s="403"/>
      <c r="AU152" s="318"/>
      <c r="AV152" s="404"/>
      <c r="AW152" s="403"/>
      <c r="AX152" s="318"/>
      <c r="AY152" s="404"/>
      <c r="AZ152" s="403"/>
      <c r="BA152" s="318"/>
      <c r="BB152" s="404"/>
      <c r="BC152" s="403"/>
      <c r="BD152" s="318"/>
      <c r="BE152" s="404"/>
      <c r="BF152" s="403"/>
      <c r="BG152" s="318"/>
      <c r="BH152" s="404"/>
      <c r="BI152" s="403"/>
      <c r="BJ152" s="318"/>
      <c r="BK152" s="404"/>
      <c r="BL152" s="403"/>
      <c r="BM152" s="318"/>
      <c r="BN152" s="404"/>
      <c r="BO152" s="403"/>
      <c r="BP152" s="318"/>
      <c r="BQ152" s="404"/>
    </row>
    <row r="153" spans="3:69" s="273" customFormat="1" ht="20.25" customHeight="1">
      <c r="C153" s="286">
        <v>3</v>
      </c>
      <c r="D153" s="306"/>
      <c r="E153" s="291"/>
      <c r="F153" s="304"/>
      <c r="G153" s="306"/>
      <c r="H153" s="291"/>
      <c r="I153" s="304"/>
      <c r="J153" s="306"/>
      <c r="K153" s="291"/>
      <c r="L153" s="304"/>
      <c r="M153" s="306"/>
      <c r="N153" s="291"/>
      <c r="O153" s="304"/>
      <c r="P153" s="306"/>
      <c r="Q153" s="291"/>
      <c r="R153" s="304"/>
      <c r="S153" s="306"/>
      <c r="T153" s="291"/>
      <c r="U153" s="304"/>
      <c r="V153" s="306"/>
      <c r="W153" s="291"/>
      <c r="X153" s="304"/>
      <c r="Y153" s="306"/>
      <c r="Z153" s="291"/>
      <c r="AA153" s="304"/>
      <c r="AB153" s="306"/>
      <c r="AC153" s="291"/>
      <c r="AD153" s="304"/>
      <c r="AE153" s="306"/>
      <c r="AF153" s="291"/>
      <c r="AG153" s="304"/>
      <c r="AH153" s="306"/>
      <c r="AI153" s="291"/>
      <c r="AJ153" s="304"/>
      <c r="AK153" s="306"/>
      <c r="AL153" s="291"/>
      <c r="AM153" s="304"/>
      <c r="AN153" s="306"/>
      <c r="AO153" s="291"/>
      <c r="AP153" s="304"/>
      <c r="AQ153" s="306"/>
      <c r="AR153" s="291"/>
      <c r="AS153" s="304"/>
      <c r="AT153" s="306"/>
      <c r="AU153" s="291"/>
      <c r="AV153" s="304"/>
      <c r="AW153" s="306"/>
      <c r="AX153" s="291"/>
      <c r="AY153" s="304"/>
      <c r="AZ153" s="306"/>
      <c r="BA153" s="291"/>
      <c r="BB153" s="304"/>
      <c r="BC153" s="306"/>
      <c r="BD153" s="291"/>
      <c r="BE153" s="304"/>
      <c r="BF153" s="306"/>
      <c r="BG153" s="291"/>
      <c r="BH153" s="304"/>
      <c r="BI153" s="306"/>
      <c r="BJ153" s="291"/>
      <c r="BK153" s="304"/>
      <c r="BL153" s="306"/>
      <c r="BM153" s="291"/>
      <c r="BN153" s="304"/>
      <c r="BO153" s="306"/>
      <c r="BP153" s="291"/>
      <c r="BQ153" s="304"/>
    </row>
    <row r="154" spans="3:69" s="273" customFormat="1" ht="20.25" customHeight="1">
      <c r="C154" s="299"/>
      <c r="D154" s="403"/>
      <c r="E154" s="318"/>
      <c r="F154" s="404"/>
      <c r="G154" s="403"/>
      <c r="H154" s="318"/>
      <c r="I154" s="404"/>
      <c r="J154" s="403"/>
      <c r="K154" s="318"/>
      <c r="L154" s="404"/>
      <c r="M154" s="403"/>
      <c r="N154" s="318"/>
      <c r="O154" s="404"/>
      <c r="P154" s="403"/>
      <c r="Q154" s="318"/>
      <c r="R154" s="404"/>
      <c r="S154" s="403"/>
      <c r="T154" s="318"/>
      <c r="U154" s="404"/>
      <c r="V154" s="403"/>
      <c r="W154" s="318"/>
      <c r="X154" s="404"/>
      <c r="Y154" s="403"/>
      <c r="Z154" s="318"/>
      <c r="AA154" s="404"/>
      <c r="AB154" s="403"/>
      <c r="AC154" s="318"/>
      <c r="AD154" s="404"/>
      <c r="AE154" s="403"/>
      <c r="AF154" s="318"/>
      <c r="AG154" s="404"/>
      <c r="AH154" s="403"/>
      <c r="AI154" s="318"/>
      <c r="AJ154" s="404"/>
      <c r="AK154" s="403"/>
      <c r="AL154" s="318"/>
      <c r="AM154" s="404"/>
      <c r="AN154" s="403"/>
      <c r="AO154" s="318"/>
      <c r="AP154" s="404"/>
      <c r="AQ154" s="403"/>
      <c r="AR154" s="318"/>
      <c r="AS154" s="404"/>
      <c r="AT154" s="403"/>
      <c r="AU154" s="318"/>
      <c r="AV154" s="404"/>
      <c r="AW154" s="403"/>
      <c r="AX154" s="318"/>
      <c r="AY154" s="404"/>
      <c r="AZ154" s="403"/>
      <c r="BA154" s="318"/>
      <c r="BB154" s="404"/>
      <c r="BC154" s="403"/>
      <c r="BD154" s="318"/>
      <c r="BE154" s="404"/>
      <c r="BF154" s="403"/>
      <c r="BG154" s="318"/>
      <c r="BH154" s="404"/>
      <c r="BI154" s="403"/>
      <c r="BJ154" s="318"/>
      <c r="BK154" s="404"/>
      <c r="BL154" s="403"/>
      <c r="BM154" s="318"/>
      <c r="BN154" s="404"/>
      <c r="BO154" s="403"/>
      <c r="BP154" s="318"/>
      <c r="BQ154" s="404"/>
    </row>
    <row r="155" ht="22.5" customHeight="1">
      <c r="B155" s="273"/>
    </row>
    <row r="156" spans="2:4" ht="22.5" customHeight="1">
      <c r="B156" s="385" t="s">
        <v>133</v>
      </c>
      <c r="D156" s="273"/>
    </row>
    <row r="157" spans="3:69" ht="20.25" customHeight="1">
      <c r="C157" s="275"/>
      <c r="D157" s="280" t="s">
        <v>108</v>
      </c>
      <c r="E157" s="277">
        <v>1</v>
      </c>
      <c r="F157" s="279" t="s">
        <v>109</v>
      </c>
      <c r="G157" s="280" t="s">
        <v>108</v>
      </c>
      <c r="H157" s="277">
        <f>E157+1</f>
        <v>2</v>
      </c>
      <c r="I157" s="279" t="s">
        <v>109</v>
      </c>
      <c r="J157" s="280" t="s">
        <v>108</v>
      </c>
      <c r="K157" s="277">
        <f>H157+1</f>
        <v>3</v>
      </c>
      <c r="L157" s="279" t="s">
        <v>109</v>
      </c>
      <c r="M157" s="280" t="s">
        <v>108</v>
      </c>
      <c r="N157" s="277">
        <f>K157+1</f>
        <v>4</v>
      </c>
      <c r="O157" s="279" t="s">
        <v>109</v>
      </c>
      <c r="P157" s="280" t="s">
        <v>108</v>
      </c>
      <c r="Q157" s="277">
        <f>N157+1</f>
        <v>5</v>
      </c>
      <c r="R157" s="278" t="s">
        <v>109</v>
      </c>
      <c r="S157" s="280" t="s">
        <v>108</v>
      </c>
      <c r="T157" s="277">
        <f>Q157+1</f>
        <v>6</v>
      </c>
      <c r="U157" s="279" t="s">
        <v>109</v>
      </c>
      <c r="V157" s="280" t="s">
        <v>108</v>
      </c>
      <c r="W157" s="277">
        <f>T157+1</f>
        <v>7</v>
      </c>
      <c r="X157" s="279" t="s">
        <v>109</v>
      </c>
      <c r="Y157" s="280" t="s">
        <v>108</v>
      </c>
      <c r="Z157" s="277">
        <f>W157+1</f>
        <v>8</v>
      </c>
      <c r="AA157" s="431" t="s">
        <v>109</v>
      </c>
      <c r="AB157" s="276" t="s">
        <v>108</v>
      </c>
      <c r="AC157" s="277">
        <f>Z157+1</f>
        <v>9</v>
      </c>
      <c r="AD157" s="279" t="s">
        <v>109</v>
      </c>
      <c r="AE157" s="280" t="s">
        <v>108</v>
      </c>
      <c r="AF157" s="277">
        <f>AC157+1</f>
        <v>10</v>
      </c>
      <c r="AG157" s="279" t="s">
        <v>109</v>
      </c>
      <c r="AH157" s="280" t="s">
        <v>108</v>
      </c>
      <c r="AI157" s="277">
        <f>AF157+1</f>
        <v>11</v>
      </c>
      <c r="AJ157" s="279" t="s">
        <v>109</v>
      </c>
      <c r="AK157" s="280" t="s">
        <v>108</v>
      </c>
      <c r="AL157" s="277">
        <f>AI157+1</f>
        <v>12</v>
      </c>
      <c r="AM157" s="279" t="s">
        <v>109</v>
      </c>
      <c r="AN157" s="280" t="s">
        <v>108</v>
      </c>
      <c r="AO157" s="277">
        <f>AL157+1</f>
        <v>13</v>
      </c>
      <c r="AP157" s="279" t="s">
        <v>109</v>
      </c>
      <c r="AQ157" s="280" t="s">
        <v>108</v>
      </c>
      <c r="AR157" s="277">
        <f>AO157+1</f>
        <v>14</v>
      </c>
      <c r="AS157" s="279" t="s">
        <v>109</v>
      </c>
      <c r="AT157" s="280" t="s">
        <v>108</v>
      </c>
      <c r="AU157" s="277">
        <f>AR157+1</f>
        <v>15</v>
      </c>
      <c r="AV157" s="279" t="s">
        <v>109</v>
      </c>
      <c r="AW157" s="280" t="s">
        <v>108</v>
      </c>
      <c r="AX157" s="277">
        <f>AU157+1</f>
        <v>16</v>
      </c>
      <c r="AY157" s="431" t="s">
        <v>109</v>
      </c>
      <c r="AZ157" s="280" t="s">
        <v>108</v>
      </c>
      <c r="BA157" s="277">
        <f>AX157+1</f>
        <v>17</v>
      </c>
      <c r="BB157" s="279" t="s">
        <v>109</v>
      </c>
      <c r="BC157" s="280" t="s">
        <v>108</v>
      </c>
      <c r="BD157" s="277">
        <f>BA157+1</f>
        <v>18</v>
      </c>
      <c r="BE157" s="279" t="s">
        <v>109</v>
      </c>
      <c r="BF157" s="280" t="s">
        <v>108</v>
      </c>
      <c r="BG157" s="277">
        <f>BD157+1</f>
        <v>19</v>
      </c>
      <c r="BH157" s="279" t="s">
        <v>109</v>
      </c>
      <c r="BI157" s="280" t="s">
        <v>108</v>
      </c>
      <c r="BJ157" s="277">
        <f>BG157+1</f>
        <v>20</v>
      </c>
      <c r="BK157" s="279" t="s">
        <v>109</v>
      </c>
      <c r="BL157" s="280" t="s">
        <v>108</v>
      </c>
      <c r="BM157" s="277">
        <f>BJ157+1</f>
        <v>21</v>
      </c>
      <c r="BN157" s="279" t="s">
        <v>109</v>
      </c>
      <c r="BO157" s="280" t="s">
        <v>108</v>
      </c>
      <c r="BP157" s="277">
        <f>BM157+1</f>
        <v>22</v>
      </c>
      <c r="BQ157" s="279" t="s">
        <v>109</v>
      </c>
    </row>
    <row r="158" spans="3:69" s="273" customFormat="1" ht="20.25" customHeight="1">
      <c r="C158" s="286">
        <v>1</v>
      </c>
      <c r="D158" s="430">
        <v>4</v>
      </c>
      <c r="E158" s="291" t="s">
        <v>115</v>
      </c>
      <c r="F158" s="311">
        <v>5</v>
      </c>
      <c r="G158" s="430">
        <v>3</v>
      </c>
      <c r="H158" s="291" t="s">
        <v>115</v>
      </c>
      <c r="I158" s="305">
        <v>5</v>
      </c>
      <c r="J158" s="430">
        <v>2</v>
      </c>
      <c r="K158" s="291" t="s">
        <v>115</v>
      </c>
      <c r="L158" s="311">
        <v>4</v>
      </c>
      <c r="M158" s="287">
        <v>5</v>
      </c>
      <c r="N158" s="291" t="s">
        <v>115</v>
      </c>
      <c r="O158" s="305">
        <v>6</v>
      </c>
      <c r="P158" s="287">
        <v>2</v>
      </c>
      <c r="Q158" s="291" t="s">
        <v>115</v>
      </c>
      <c r="R158" s="305">
        <v>3</v>
      </c>
      <c r="S158" s="287">
        <v>4</v>
      </c>
      <c r="T158" s="291" t="s">
        <v>115</v>
      </c>
      <c r="U158" s="305">
        <v>6</v>
      </c>
      <c r="V158" s="430">
        <v>5</v>
      </c>
      <c r="W158" s="291" t="s">
        <v>115</v>
      </c>
      <c r="X158" s="311">
        <v>2</v>
      </c>
      <c r="Y158" s="430">
        <v>1</v>
      </c>
      <c r="Z158" s="291" t="s">
        <v>115</v>
      </c>
      <c r="AA158" s="432">
        <v>2</v>
      </c>
      <c r="AB158" s="288">
        <v>5</v>
      </c>
      <c r="AC158" s="291" t="s">
        <v>115</v>
      </c>
      <c r="AD158" s="305">
        <v>4</v>
      </c>
      <c r="AE158" s="430">
        <v>5</v>
      </c>
      <c r="AF158" s="291" t="s">
        <v>115</v>
      </c>
      <c r="AG158" s="305">
        <v>3</v>
      </c>
      <c r="AH158" s="287">
        <v>4</v>
      </c>
      <c r="AI158" s="291" t="s">
        <v>115</v>
      </c>
      <c r="AJ158" s="305">
        <v>2</v>
      </c>
      <c r="AK158" s="430">
        <v>6</v>
      </c>
      <c r="AL158" s="291" t="s">
        <v>115</v>
      </c>
      <c r="AM158" s="311">
        <v>5</v>
      </c>
      <c r="AN158" s="430">
        <v>3</v>
      </c>
      <c r="AO158" s="291" t="s">
        <v>115</v>
      </c>
      <c r="AP158" s="311">
        <v>2</v>
      </c>
      <c r="AQ158" s="430">
        <v>6</v>
      </c>
      <c r="AR158" s="291" t="s">
        <v>115</v>
      </c>
      <c r="AS158" s="311">
        <v>4</v>
      </c>
      <c r="AT158" s="287">
        <v>2</v>
      </c>
      <c r="AU158" s="291" t="s">
        <v>115</v>
      </c>
      <c r="AV158" s="305">
        <v>5</v>
      </c>
      <c r="AW158" s="287">
        <v>2</v>
      </c>
      <c r="AX158" s="291" t="s">
        <v>115</v>
      </c>
      <c r="AY158" s="432">
        <v>1</v>
      </c>
      <c r="AZ158" s="287"/>
      <c r="BA158" s="288"/>
      <c r="BB158" s="311"/>
      <c r="BC158" s="287"/>
      <c r="BD158" s="288"/>
      <c r="BE158" s="311"/>
      <c r="BF158" s="287"/>
      <c r="BG158" s="288"/>
      <c r="BH158" s="311"/>
      <c r="BI158" s="287"/>
      <c r="BJ158" s="288"/>
      <c r="BK158" s="311"/>
      <c r="BL158" s="287"/>
      <c r="BM158" s="288"/>
      <c r="BN158" s="311"/>
      <c r="BO158" s="287"/>
      <c r="BP158" s="288"/>
      <c r="BQ158" s="311"/>
    </row>
    <row r="159" spans="3:69" s="273" customFormat="1" ht="20.25" customHeight="1">
      <c r="C159" s="293"/>
      <c r="D159" s="403"/>
      <c r="E159" s="318"/>
      <c r="F159" s="404"/>
      <c r="G159" s="403"/>
      <c r="H159" s="318"/>
      <c r="I159" s="404"/>
      <c r="J159" s="403"/>
      <c r="K159" s="318"/>
      <c r="L159" s="404"/>
      <c r="M159" s="403"/>
      <c r="N159" s="318"/>
      <c r="O159" s="404"/>
      <c r="P159" s="403"/>
      <c r="Q159" s="318"/>
      <c r="R159" s="404"/>
      <c r="S159" s="403"/>
      <c r="T159" s="318"/>
      <c r="U159" s="404"/>
      <c r="V159" s="403"/>
      <c r="W159" s="318"/>
      <c r="X159" s="404"/>
      <c r="Y159" s="403"/>
      <c r="Z159" s="318"/>
      <c r="AA159" s="433"/>
      <c r="AB159" s="318"/>
      <c r="AC159" s="318"/>
      <c r="AD159" s="404"/>
      <c r="AE159" s="403"/>
      <c r="AF159" s="318"/>
      <c r="AG159" s="404"/>
      <c r="AH159" s="403"/>
      <c r="AI159" s="318"/>
      <c r="AJ159" s="404"/>
      <c r="AK159" s="403"/>
      <c r="AL159" s="318"/>
      <c r="AM159" s="404"/>
      <c r="AN159" s="403"/>
      <c r="AO159" s="318"/>
      <c r="AP159" s="404"/>
      <c r="AQ159" s="403"/>
      <c r="AR159" s="318"/>
      <c r="AS159" s="404"/>
      <c r="AT159" s="403"/>
      <c r="AU159" s="318"/>
      <c r="AV159" s="404"/>
      <c r="AW159" s="403"/>
      <c r="AX159" s="318"/>
      <c r="AY159" s="433"/>
      <c r="AZ159" s="403"/>
      <c r="BA159" s="318"/>
      <c r="BB159" s="404"/>
      <c r="BC159" s="403"/>
      <c r="BD159" s="318"/>
      <c r="BE159" s="404"/>
      <c r="BF159" s="403"/>
      <c r="BG159" s="318"/>
      <c r="BH159" s="404"/>
      <c r="BI159" s="403"/>
      <c r="BJ159" s="318"/>
      <c r="BK159" s="404"/>
      <c r="BL159" s="403"/>
      <c r="BM159" s="318"/>
      <c r="BN159" s="404"/>
      <c r="BO159" s="403"/>
      <c r="BP159" s="318"/>
      <c r="BQ159" s="404"/>
    </row>
    <row r="160" spans="3:69" s="273" customFormat="1" ht="20.25" customHeight="1">
      <c r="C160" s="286">
        <v>2</v>
      </c>
      <c r="D160" s="430">
        <v>1</v>
      </c>
      <c r="E160" s="291" t="s">
        <v>115</v>
      </c>
      <c r="F160" s="311">
        <v>3</v>
      </c>
      <c r="G160" s="287">
        <v>6</v>
      </c>
      <c r="H160" s="291" t="s">
        <v>115</v>
      </c>
      <c r="I160" s="311">
        <v>2</v>
      </c>
      <c r="J160" s="287">
        <v>6</v>
      </c>
      <c r="K160" s="291" t="s">
        <v>115</v>
      </c>
      <c r="L160" s="305">
        <v>1</v>
      </c>
      <c r="M160" s="287">
        <v>3</v>
      </c>
      <c r="N160" s="291" t="s">
        <v>115</v>
      </c>
      <c r="O160" s="305">
        <v>4</v>
      </c>
      <c r="P160" s="287">
        <v>5</v>
      </c>
      <c r="Q160" s="291" t="s">
        <v>115</v>
      </c>
      <c r="R160" s="305">
        <v>1</v>
      </c>
      <c r="S160" s="287"/>
      <c r="T160" s="291"/>
      <c r="U160" s="311"/>
      <c r="V160" s="430">
        <v>4</v>
      </c>
      <c r="W160" s="291" t="s">
        <v>115</v>
      </c>
      <c r="X160" s="311">
        <v>1</v>
      </c>
      <c r="Y160" s="430">
        <v>3</v>
      </c>
      <c r="Z160" s="291" t="s">
        <v>115</v>
      </c>
      <c r="AA160" s="432">
        <v>6</v>
      </c>
      <c r="AB160" s="288">
        <v>3</v>
      </c>
      <c r="AC160" s="291" t="s">
        <v>115</v>
      </c>
      <c r="AD160" s="305">
        <v>1</v>
      </c>
      <c r="AE160" s="287">
        <v>2</v>
      </c>
      <c r="AF160" s="291" t="s">
        <v>115</v>
      </c>
      <c r="AG160" s="311">
        <v>6</v>
      </c>
      <c r="AH160" s="430">
        <v>1</v>
      </c>
      <c r="AI160" s="291" t="s">
        <v>115</v>
      </c>
      <c r="AJ160" s="311">
        <v>6</v>
      </c>
      <c r="AK160" s="430">
        <v>4</v>
      </c>
      <c r="AL160" s="291" t="s">
        <v>115</v>
      </c>
      <c r="AM160" s="311">
        <v>3</v>
      </c>
      <c r="AN160" s="430">
        <v>1</v>
      </c>
      <c r="AO160" s="291" t="s">
        <v>115</v>
      </c>
      <c r="AP160" s="311">
        <v>5</v>
      </c>
      <c r="AQ160" s="287"/>
      <c r="AR160" s="291"/>
      <c r="AS160" s="311"/>
      <c r="AT160" s="287">
        <v>1</v>
      </c>
      <c r="AU160" s="291" t="s">
        <v>115</v>
      </c>
      <c r="AV160" s="305">
        <v>4</v>
      </c>
      <c r="AW160" s="287">
        <v>6</v>
      </c>
      <c r="AX160" s="291" t="s">
        <v>115</v>
      </c>
      <c r="AY160" s="432">
        <v>3</v>
      </c>
      <c r="AZ160" s="287"/>
      <c r="BA160" s="288"/>
      <c r="BB160" s="311"/>
      <c r="BC160" s="287"/>
      <c r="BD160" s="288"/>
      <c r="BE160" s="311"/>
      <c r="BF160" s="287"/>
      <c r="BG160" s="288"/>
      <c r="BH160" s="311"/>
      <c r="BI160" s="287"/>
      <c r="BJ160" s="288"/>
      <c r="BK160" s="311"/>
      <c r="BL160" s="287"/>
      <c r="BM160" s="288"/>
      <c r="BN160" s="311"/>
      <c r="BO160" s="287"/>
      <c r="BP160" s="288"/>
      <c r="BQ160" s="311"/>
    </row>
    <row r="161" spans="3:69" s="273" customFormat="1" ht="20.25" customHeight="1">
      <c r="C161" s="293"/>
      <c r="D161" s="403"/>
      <c r="E161" s="318"/>
      <c r="F161" s="404"/>
      <c r="G161" s="403"/>
      <c r="H161" s="318"/>
      <c r="I161" s="404"/>
      <c r="J161" s="403"/>
      <c r="K161" s="318"/>
      <c r="L161" s="404"/>
      <c r="M161" s="403"/>
      <c r="N161" s="318"/>
      <c r="O161" s="404"/>
      <c r="P161" s="403"/>
      <c r="Q161" s="318"/>
      <c r="R161" s="404"/>
      <c r="S161" s="403"/>
      <c r="T161" s="318"/>
      <c r="U161" s="404"/>
      <c r="V161" s="403"/>
      <c r="W161" s="318"/>
      <c r="X161" s="404"/>
      <c r="Y161" s="403"/>
      <c r="Z161" s="318"/>
      <c r="AA161" s="433"/>
      <c r="AB161" s="318"/>
      <c r="AC161" s="318"/>
      <c r="AD161" s="404"/>
      <c r="AE161" s="403"/>
      <c r="AF161" s="318"/>
      <c r="AG161" s="404"/>
      <c r="AH161" s="403"/>
      <c r="AI161" s="318"/>
      <c r="AJ161" s="404"/>
      <c r="AK161" s="403"/>
      <c r="AL161" s="318"/>
      <c r="AM161" s="404"/>
      <c r="AN161" s="403"/>
      <c r="AO161" s="318"/>
      <c r="AP161" s="404"/>
      <c r="AQ161" s="403"/>
      <c r="AR161" s="318"/>
      <c r="AS161" s="404"/>
      <c r="AT161" s="403"/>
      <c r="AU161" s="318"/>
      <c r="AV161" s="404"/>
      <c r="AW161" s="403"/>
      <c r="AX161" s="318"/>
      <c r="AY161" s="433"/>
      <c r="AZ161" s="403"/>
      <c r="BA161" s="318"/>
      <c r="BB161" s="404"/>
      <c r="BC161" s="403"/>
      <c r="BD161" s="318"/>
      <c r="BE161" s="404"/>
      <c r="BF161" s="403"/>
      <c r="BG161" s="318"/>
      <c r="BH161" s="404"/>
      <c r="BI161" s="403"/>
      <c r="BJ161" s="318"/>
      <c r="BK161" s="404"/>
      <c r="BL161" s="403"/>
      <c r="BM161" s="318"/>
      <c r="BN161" s="404"/>
      <c r="BO161" s="403"/>
      <c r="BP161" s="318"/>
      <c r="BQ161" s="404"/>
    </row>
    <row r="162" spans="3:69" s="273" customFormat="1" ht="20.25" customHeight="1">
      <c r="C162" s="286">
        <v>3</v>
      </c>
      <c r="D162" s="306"/>
      <c r="E162" s="291"/>
      <c r="F162" s="304"/>
      <c r="G162" s="306"/>
      <c r="H162" s="291"/>
      <c r="I162" s="304"/>
      <c r="J162" s="306"/>
      <c r="K162" s="291"/>
      <c r="L162" s="304"/>
      <c r="M162" s="306"/>
      <c r="N162" s="291"/>
      <c r="O162" s="304"/>
      <c r="P162" s="306"/>
      <c r="Q162" s="291"/>
      <c r="R162" s="304"/>
      <c r="S162" s="306"/>
      <c r="T162" s="291"/>
      <c r="U162" s="304"/>
      <c r="V162" s="306"/>
      <c r="W162" s="291"/>
      <c r="X162" s="304"/>
      <c r="Y162" s="306"/>
      <c r="Z162" s="291"/>
      <c r="AA162" s="434"/>
      <c r="AB162" s="291"/>
      <c r="AC162" s="291"/>
      <c r="AD162" s="304"/>
      <c r="AE162" s="306"/>
      <c r="AF162" s="291"/>
      <c r="AG162" s="304"/>
      <c r="AH162" s="306"/>
      <c r="AI162" s="291"/>
      <c r="AJ162" s="304"/>
      <c r="AK162" s="306"/>
      <c r="AL162" s="291"/>
      <c r="AM162" s="304"/>
      <c r="AN162" s="306"/>
      <c r="AO162" s="291"/>
      <c r="AP162" s="304"/>
      <c r="AQ162" s="306"/>
      <c r="AR162" s="291"/>
      <c r="AS162" s="304"/>
      <c r="AT162" s="306"/>
      <c r="AU162" s="291"/>
      <c r="AV162" s="304"/>
      <c r="AW162" s="306"/>
      <c r="AX162" s="291"/>
      <c r="AY162" s="434"/>
      <c r="AZ162" s="306"/>
      <c r="BA162" s="291"/>
      <c r="BB162" s="304"/>
      <c r="BC162" s="306"/>
      <c r="BD162" s="291"/>
      <c r="BE162" s="304"/>
      <c r="BF162" s="306"/>
      <c r="BG162" s="291"/>
      <c r="BH162" s="304"/>
      <c r="BI162" s="306"/>
      <c r="BJ162" s="291"/>
      <c r="BK162" s="304"/>
      <c r="BL162" s="306"/>
      <c r="BM162" s="291"/>
      <c r="BN162" s="304"/>
      <c r="BO162" s="306"/>
      <c r="BP162" s="291"/>
      <c r="BQ162" s="304"/>
    </row>
    <row r="163" spans="3:69" s="273" customFormat="1" ht="20.25" customHeight="1">
      <c r="C163" s="299"/>
      <c r="D163" s="403"/>
      <c r="E163" s="318"/>
      <c r="F163" s="404"/>
      <c r="G163" s="403"/>
      <c r="H163" s="318"/>
      <c r="I163" s="404"/>
      <c r="J163" s="403"/>
      <c r="K163" s="318"/>
      <c r="L163" s="404"/>
      <c r="M163" s="403"/>
      <c r="N163" s="318"/>
      <c r="O163" s="404"/>
      <c r="P163" s="403"/>
      <c r="Q163" s="318"/>
      <c r="R163" s="404"/>
      <c r="S163" s="403"/>
      <c r="T163" s="318"/>
      <c r="U163" s="404"/>
      <c r="V163" s="403"/>
      <c r="W163" s="318"/>
      <c r="X163" s="404"/>
      <c r="Y163" s="403"/>
      <c r="Z163" s="318"/>
      <c r="AA163" s="433"/>
      <c r="AB163" s="318"/>
      <c r="AC163" s="318"/>
      <c r="AD163" s="404"/>
      <c r="AE163" s="403"/>
      <c r="AF163" s="318"/>
      <c r="AG163" s="404"/>
      <c r="AH163" s="403"/>
      <c r="AI163" s="318"/>
      <c r="AJ163" s="404"/>
      <c r="AK163" s="403"/>
      <c r="AL163" s="318"/>
      <c r="AM163" s="404"/>
      <c r="AN163" s="403"/>
      <c r="AO163" s="318"/>
      <c r="AP163" s="404"/>
      <c r="AQ163" s="403"/>
      <c r="AR163" s="318"/>
      <c r="AS163" s="404"/>
      <c r="AT163" s="403"/>
      <c r="AU163" s="318"/>
      <c r="AV163" s="404"/>
      <c r="AW163" s="403"/>
      <c r="AX163" s="318"/>
      <c r="AY163" s="433"/>
      <c r="AZ163" s="403"/>
      <c r="BA163" s="318"/>
      <c r="BB163" s="404"/>
      <c r="BC163" s="403"/>
      <c r="BD163" s="318"/>
      <c r="BE163" s="404"/>
      <c r="BF163" s="403"/>
      <c r="BG163" s="318"/>
      <c r="BH163" s="404"/>
      <c r="BI163" s="403"/>
      <c r="BJ163" s="318"/>
      <c r="BK163" s="404"/>
      <c r="BL163" s="403"/>
      <c r="BM163" s="318"/>
      <c r="BN163" s="404"/>
      <c r="BO163" s="403"/>
      <c r="BP163" s="318"/>
      <c r="BQ163" s="404"/>
    </row>
    <row r="164" ht="22.5" customHeight="1">
      <c r="B164" s="273"/>
    </row>
    <row r="165" spans="2:4" ht="22.5" customHeight="1">
      <c r="B165" s="385" t="s">
        <v>134</v>
      </c>
      <c r="D165" s="273"/>
    </row>
    <row r="166" spans="3:69" ht="20.25" customHeight="1">
      <c r="C166" s="275"/>
      <c r="D166" s="280" t="s">
        <v>108</v>
      </c>
      <c r="E166" s="277">
        <v>1</v>
      </c>
      <c r="F166" s="279" t="s">
        <v>109</v>
      </c>
      <c r="G166" s="280" t="s">
        <v>108</v>
      </c>
      <c r="H166" s="277">
        <f>E166+1</f>
        <v>2</v>
      </c>
      <c r="I166" s="279" t="s">
        <v>109</v>
      </c>
      <c r="J166" s="280" t="s">
        <v>108</v>
      </c>
      <c r="K166" s="277">
        <f>H166+1</f>
        <v>3</v>
      </c>
      <c r="L166" s="279" t="s">
        <v>109</v>
      </c>
      <c r="M166" s="280" t="s">
        <v>108</v>
      </c>
      <c r="N166" s="277">
        <f>K166+1</f>
        <v>4</v>
      </c>
      <c r="O166" s="279" t="s">
        <v>109</v>
      </c>
      <c r="P166" s="280" t="s">
        <v>108</v>
      </c>
      <c r="Q166" s="277">
        <f>N166+1</f>
        <v>5</v>
      </c>
      <c r="R166" s="431" t="s">
        <v>109</v>
      </c>
      <c r="S166" s="276" t="s">
        <v>108</v>
      </c>
      <c r="T166" s="277">
        <f>Q166+1</f>
        <v>6</v>
      </c>
      <c r="U166" s="279" t="s">
        <v>109</v>
      </c>
      <c r="V166" s="280" t="s">
        <v>108</v>
      </c>
      <c r="W166" s="277">
        <f>T166+1</f>
        <v>7</v>
      </c>
      <c r="X166" s="279" t="s">
        <v>109</v>
      </c>
      <c r="Y166" s="280" t="s">
        <v>108</v>
      </c>
      <c r="Z166" s="277">
        <f>W166+1</f>
        <v>8</v>
      </c>
      <c r="AA166" s="279" t="s">
        <v>109</v>
      </c>
      <c r="AB166" s="280" t="s">
        <v>108</v>
      </c>
      <c r="AC166" s="277">
        <f>Z166+1</f>
        <v>9</v>
      </c>
      <c r="AD166" s="279" t="s">
        <v>109</v>
      </c>
      <c r="AE166" s="280" t="s">
        <v>108</v>
      </c>
      <c r="AF166" s="277">
        <f>AC166+1</f>
        <v>10</v>
      </c>
      <c r="AG166" s="431" t="s">
        <v>109</v>
      </c>
      <c r="AH166" s="280" t="s">
        <v>108</v>
      </c>
      <c r="AI166" s="277">
        <f>AF166+1</f>
        <v>11</v>
      </c>
      <c r="AJ166" s="279" t="s">
        <v>109</v>
      </c>
      <c r="AK166" s="280" t="s">
        <v>108</v>
      </c>
      <c r="AL166" s="277">
        <f>AI166+1</f>
        <v>12</v>
      </c>
      <c r="AM166" s="279" t="s">
        <v>109</v>
      </c>
      <c r="AN166" s="280" t="s">
        <v>108</v>
      </c>
      <c r="AO166" s="277">
        <f>AL166+1</f>
        <v>13</v>
      </c>
      <c r="AP166" s="279" t="s">
        <v>109</v>
      </c>
      <c r="AQ166" s="280" t="s">
        <v>108</v>
      </c>
      <c r="AR166" s="277">
        <f>AO166+1</f>
        <v>14</v>
      </c>
      <c r="AS166" s="279" t="s">
        <v>109</v>
      </c>
      <c r="AT166" s="280" t="s">
        <v>108</v>
      </c>
      <c r="AU166" s="277">
        <f>AR166+1</f>
        <v>15</v>
      </c>
      <c r="AV166" s="279" t="s">
        <v>109</v>
      </c>
      <c r="AW166" s="280" t="s">
        <v>108</v>
      </c>
      <c r="AX166" s="277">
        <f>AU166+1</f>
        <v>16</v>
      </c>
      <c r="AY166" s="279" t="s">
        <v>109</v>
      </c>
      <c r="AZ166" s="280" t="s">
        <v>108</v>
      </c>
      <c r="BA166" s="277">
        <f>AX166+1</f>
        <v>17</v>
      </c>
      <c r="BB166" s="279" t="s">
        <v>109</v>
      </c>
      <c r="BC166" s="280" t="s">
        <v>108</v>
      </c>
      <c r="BD166" s="277">
        <f>BA166+1</f>
        <v>18</v>
      </c>
      <c r="BE166" s="279" t="s">
        <v>109</v>
      </c>
      <c r="BF166" s="280" t="s">
        <v>108</v>
      </c>
      <c r="BG166" s="277">
        <f>BD166+1</f>
        <v>19</v>
      </c>
      <c r="BH166" s="279" t="s">
        <v>109</v>
      </c>
      <c r="BI166" s="280" t="s">
        <v>108</v>
      </c>
      <c r="BJ166" s="277">
        <f>BG166+1</f>
        <v>20</v>
      </c>
      <c r="BK166" s="279" t="s">
        <v>109</v>
      </c>
      <c r="BL166" s="280" t="s">
        <v>108</v>
      </c>
      <c r="BM166" s="277">
        <f>BJ166+1</f>
        <v>21</v>
      </c>
      <c r="BN166" s="279" t="s">
        <v>109</v>
      </c>
      <c r="BO166" s="280" t="s">
        <v>108</v>
      </c>
      <c r="BP166" s="277">
        <f>BM166+1</f>
        <v>22</v>
      </c>
      <c r="BQ166" s="279" t="s">
        <v>109</v>
      </c>
    </row>
    <row r="167" spans="3:69" s="273" customFormat="1" ht="20.25" customHeight="1">
      <c r="C167" s="286">
        <v>1</v>
      </c>
      <c r="D167" s="287">
        <v>5</v>
      </c>
      <c r="E167" s="291" t="s">
        <v>115</v>
      </c>
      <c r="F167" s="305">
        <v>2</v>
      </c>
      <c r="G167" s="287">
        <v>1</v>
      </c>
      <c r="H167" s="291" t="s">
        <v>115</v>
      </c>
      <c r="I167" s="305">
        <v>3</v>
      </c>
      <c r="J167" s="287">
        <v>2</v>
      </c>
      <c r="K167" s="291" t="s">
        <v>115</v>
      </c>
      <c r="L167" s="305">
        <v>4</v>
      </c>
      <c r="M167" s="430">
        <v>5</v>
      </c>
      <c r="N167" s="291" t="s">
        <v>115</v>
      </c>
      <c r="O167" s="311">
        <v>1</v>
      </c>
      <c r="P167" s="287">
        <v>1</v>
      </c>
      <c r="Q167" s="291" t="s">
        <v>115</v>
      </c>
      <c r="R167" s="432">
        <v>2</v>
      </c>
      <c r="S167" s="430">
        <v>2</v>
      </c>
      <c r="T167" s="291" t="s">
        <v>115</v>
      </c>
      <c r="U167" s="311">
        <v>5</v>
      </c>
      <c r="V167" s="430">
        <v>3</v>
      </c>
      <c r="W167" s="291" t="s">
        <v>115</v>
      </c>
      <c r="X167" s="311">
        <v>1</v>
      </c>
      <c r="Y167" s="430">
        <v>4</v>
      </c>
      <c r="Z167" s="291" t="s">
        <v>115</v>
      </c>
      <c r="AA167" s="311">
        <v>2</v>
      </c>
      <c r="AB167" s="287">
        <v>1</v>
      </c>
      <c r="AC167" s="291" t="s">
        <v>115</v>
      </c>
      <c r="AD167" s="305">
        <v>5</v>
      </c>
      <c r="AE167" s="287">
        <v>4</v>
      </c>
      <c r="AF167" s="291" t="s">
        <v>115</v>
      </c>
      <c r="AG167" s="432">
        <v>3</v>
      </c>
      <c r="AH167" s="287"/>
      <c r="AI167" s="288"/>
      <c r="AJ167" s="311"/>
      <c r="AK167" s="287"/>
      <c r="AL167" s="288"/>
      <c r="AM167" s="311"/>
      <c r="AN167" s="287"/>
      <c r="AO167" s="288"/>
      <c r="AP167" s="311"/>
      <c r="AQ167" s="287"/>
      <c r="AR167" s="288"/>
      <c r="AS167" s="311"/>
      <c r="AT167" s="287"/>
      <c r="AU167" s="288"/>
      <c r="AV167" s="311"/>
      <c r="AW167" s="287"/>
      <c r="AX167" s="288"/>
      <c r="AY167" s="311"/>
      <c r="AZ167" s="287"/>
      <c r="BA167" s="288"/>
      <c r="BB167" s="311"/>
      <c r="BC167" s="287"/>
      <c r="BD167" s="288"/>
      <c r="BE167" s="311"/>
      <c r="BF167" s="287"/>
      <c r="BG167" s="288"/>
      <c r="BH167" s="311"/>
      <c r="BI167" s="287"/>
      <c r="BJ167" s="288"/>
      <c r="BK167" s="311"/>
      <c r="BL167" s="287"/>
      <c r="BM167" s="288"/>
      <c r="BN167" s="311"/>
      <c r="BO167" s="287"/>
      <c r="BP167" s="288"/>
      <c r="BQ167" s="311"/>
    </row>
    <row r="168" spans="3:69" s="273" customFormat="1" ht="20.25" customHeight="1">
      <c r="C168" s="293"/>
      <c r="D168" s="403"/>
      <c r="E168" s="318"/>
      <c r="F168" s="404"/>
      <c r="G168" s="403"/>
      <c r="H168" s="318"/>
      <c r="I168" s="404"/>
      <c r="J168" s="403"/>
      <c r="K168" s="318"/>
      <c r="L168" s="404"/>
      <c r="M168" s="403"/>
      <c r="N168" s="318"/>
      <c r="O168" s="404"/>
      <c r="P168" s="403"/>
      <c r="Q168" s="318"/>
      <c r="R168" s="433"/>
      <c r="S168" s="403"/>
      <c r="T168" s="318"/>
      <c r="U168" s="404"/>
      <c r="V168" s="403"/>
      <c r="W168" s="318"/>
      <c r="X168" s="404"/>
      <c r="Y168" s="403"/>
      <c r="Z168" s="318"/>
      <c r="AA168" s="404"/>
      <c r="AB168" s="403"/>
      <c r="AC168" s="318"/>
      <c r="AD168" s="404"/>
      <c r="AE168" s="403"/>
      <c r="AF168" s="318"/>
      <c r="AG168" s="433"/>
      <c r="AH168" s="403"/>
      <c r="AI168" s="318"/>
      <c r="AJ168" s="404"/>
      <c r="AK168" s="403"/>
      <c r="AL168" s="318"/>
      <c r="AM168" s="404"/>
      <c r="AN168" s="403"/>
      <c r="AO168" s="318"/>
      <c r="AP168" s="404"/>
      <c r="AQ168" s="403"/>
      <c r="AR168" s="318"/>
      <c r="AS168" s="404"/>
      <c r="AT168" s="403"/>
      <c r="AU168" s="318"/>
      <c r="AV168" s="404"/>
      <c r="AW168" s="403"/>
      <c r="AX168" s="318"/>
      <c r="AY168" s="404"/>
      <c r="AZ168" s="403"/>
      <c r="BA168" s="318"/>
      <c r="BB168" s="404"/>
      <c r="BC168" s="403"/>
      <c r="BD168" s="318"/>
      <c r="BE168" s="404"/>
      <c r="BF168" s="403"/>
      <c r="BG168" s="318"/>
      <c r="BH168" s="404"/>
      <c r="BI168" s="403"/>
      <c r="BJ168" s="318"/>
      <c r="BK168" s="404"/>
      <c r="BL168" s="403"/>
      <c r="BM168" s="318"/>
      <c r="BN168" s="404"/>
      <c r="BO168" s="403"/>
      <c r="BP168" s="318"/>
      <c r="BQ168" s="404"/>
    </row>
    <row r="169" spans="3:69" s="273" customFormat="1" ht="20.25" customHeight="1">
      <c r="C169" s="286">
        <v>2</v>
      </c>
      <c r="D169" s="287">
        <v>4</v>
      </c>
      <c r="E169" s="291" t="s">
        <v>115</v>
      </c>
      <c r="F169" s="311">
        <v>1</v>
      </c>
      <c r="G169" s="287">
        <v>4</v>
      </c>
      <c r="H169" s="291" t="s">
        <v>115</v>
      </c>
      <c r="I169" s="311">
        <v>5</v>
      </c>
      <c r="J169" s="287">
        <v>3</v>
      </c>
      <c r="K169" s="291" t="s">
        <v>115</v>
      </c>
      <c r="L169" s="311">
        <v>5</v>
      </c>
      <c r="M169" s="287">
        <v>2</v>
      </c>
      <c r="N169" s="291" t="s">
        <v>115</v>
      </c>
      <c r="O169" s="311">
        <v>3</v>
      </c>
      <c r="P169" s="430">
        <v>3</v>
      </c>
      <c r="Q169" s="291" t="s">
        <v>115</v>
      </c>
      <c r="R169" s="432">
        <v>4</v>
      </c>
      <c r="S169" s="287">
        <v>1</v>
      </c>
      <c r="T169" s="291" t="s">
        <v>115</v>
      </c>
      <c r="U169" s="311">
        <v>4</v>
      </c>
      <c r="V169" s="287">
        <v>5</v>
      </c>
      <c r="W169" s="291" t="s">
        <v>115</v>
      </c>
      <c r="X169" s="311">
        <v>4</v>
      </c>
      <c r="Y169" s="287">
        <v>5</v>
      </c>
      <c r="Z169" s="291" t="s">
        <v>115</v>
      </c>
      <c r="AA169" s="311">
        <v>3</v>
      </c>
      <c r="AB169" s="287">
        <v>3</v>
      </c>
      <c r="AC169" s="291" t="s">
        <v>115</v>
      </c>
      <c r="AD169" s="311">
        <v>2</v>
      </c>
      <c r="AE169" s="287">
        <v>2</v>
      </c>
      <c r="AF169" s="291" t="s">
        <v>115</v>
      </c>
      <c r="AG169" s="432">
        <v>1</v>
      </c>
      <c r="AH169" s="287"/>
      <c r="AI169" s="288"/>
      <c r="AJ169" s="311"/>
      <c r="AK169" s="287"/>
      <c r="AL169" s="288"/>
      <c r="AM169" s="311"/>
      <c r="AN169" s="287"/>
      <c r="AO169" s="288"/>
      <c r="AP169" s="311"/>
      <c r="AQ169" s="287"/>
      <c r="AR169" s="288"/>
      <c r="AS169" s="311"/>
      <c r="AT169" s="287"/>
      <c r="AU169" s="288"/>
      <c r="AV169" s="311"/>
      <c r="AW169" s="287"/>
      <c r="AX169" s="288"/>
      <c r="AY169" s="311"/>
      <c r="AZ169" s="287"/>
      <c r="BA169" s="288"/>
      <c r="BB169" s="311"/>
      <c r="BC169" s="287"/>
      <c r="BD169" s="288"/>
      <c r="BE169" s="311"/>
      <c r="BF169" s="287"/>
      <c r="BG169" s="288"/>
      <c r="BH169" s="311"/>
      <c r="BI169" s="287"/>
      <c r="BJ169" s="288"/>
      <c r="BK169" s="311"/>
      <c r="BL169" s="287"/>
      <c r="BM169" s="288"/>
      <c r="BN169" s="311"/>
      <c r="BO169" s="287"/>
      <c r="BP169" s="288"/>
      <c r="BQ169" s="311"/>
    </row>
    <row r="170" spans="3:69" s="273" customFormat="1" ht="20.25" customHeight="1">
      <c r="C170" s="293"/>
      <c r="D170" s="403"/>
      <c r="E170" s="318"/>
      <c r="F170" s="404"/>
      <c r="G170" s="403"/>
      <c r="H170" s="318"/>
      <c r="I170" s="404"/>
      <c r="J170" s="403"/>
      <c r="K170" s="318"/>
      <c r="L170" s="404"/>
      <c r="M170" s="403"/>
      <c r="N170" s="318"/>
      <c r="O170" s="404"/>
      <c r="P170" s="403"/>
      <c r="Q170" s="318"/>
      <c r="R170" s="433"/>
      <c r="S170" s="403"/>
      <c r="T170" s="318"/>
      <c r="U170" s="404"/>
      <c r="V170" s="403"/>
      <c r="W170" s="318"/>
      <c r="X170" s="404"/>
      <c r="Y170" s="403"/>
      <c r="Z170" s="318"/>
      <c r="AA170" s="404"/>
      <c r="AB170" s="403"/>
      <c r="AC170" s="318"/>
      <c r="AD170" s="404"/>
      <c r="AE170" s="403"/>
      <c r="AF170" s="318"/>
      <c r="AG170" s="433"/>
      <c r="AH170" s="403"/>
      <c r="AI170" s="318"/>
      <c r="AJ170" s="404"/>
      <c r="AK170" s="403"/>
      <c r="AL170" s="318"/>
      <c r="AM170" s="404"/>
      <c r="AN170" s="403"/>
      <c r="AO170" s="318"/>
      <c r="AP170" s="404"/>
      <c r="AQ170" s="403"/>
      <c r="AR170" s="318"/>
      <c r="AS170" s="404"/>
      <c r="AT170" s="403"/>
      <c r="AU170" s="318"/>
      <c r="AV170" s="404"/>
      <c r="AW170" s="403"/>
      <c r="AX170" s="318"/>
      <c r="AY170" s="404"/>
      <c r="AZ170" s="403"/>
      <c r="BA170" s="318"/>
      <c r="BB170" s="404"/>
      <c r="BC170" s="403"/>
      <c r="BD170" s="318"/>
      <c r="BE170" s="404"/>
      <c r="BF170" s="403"/>
      <c r="BG170" s="318"/>
      <c r="BH170" s="404"/>
      <c r="BI170" s="403"/>
      <c r="BJ170" s="318"/>
      <c r="BK170" s="404"/>
      <c r="BL170" s="403"/>
      <c r="BM170" s="318"/>
      <c r="BN170" s="404"/>
      <c r="BO170" s="403"/>
      <c r="BP170" s="318"/>
      <c r="BQ170" s="404"/>
    </row>
    <row r="171" spans="3:69" s="273" customFormat="1" ht="20.25" customHeight="1">
      <c r="C171" s="286">
        <v>3</v>
      </c>
      <c r="D171" s="306"/>
      <c r="E171" s="291"/>
      <c r="F171" s="304"/>
      <c r="G171" s="306"/>
      <c r="H171" s="291"/>
      <c r="I171" s="304"/>
      <c r="J171" s="306"/>
      <c r="K171" s="291"/>
      <c r="L171" s="304"/>
      <c r="M171" s="306"/>
      <c r="N171" s="291"/>
      <c r="O171" s="304"/>
      <c r="P171" s="306"/>
      <c r="Q171" s="288"/>
      <c r="R171" s="432"/>
      <c r="S171" s="291"/>
      <c r="T171" s="291"/>
      <c r="U171" s="304"/>
      <c r="V171" s="306"/>
      <c r="W171" s="291"/>
      <c r="X171" s="304"/>
      <c r="Y171" s="306"/>
      <c r="Z171" s="291"/>
      <c r="AA171" s="304"/>
      <c r="AB171" s="306"/>
      <c r="AC171" s="291"/>
      <c r="AD171" s="304"/>
      <c r="AE171" s="306"/>
      <c r="AF171" s="291"/>
      <c r="AG171" s="434"/>
      <c r="AH171" s="306"/>
      <c r="AI171" s="291"/>
      <c r="AJ171" s="304"/>
      <c r="AK171" s="306"/>
      <c r="AL171" s="291"/>
      <c r="AM171" s="304"/>
      <c r="AN171" s="306"/>
      <c r="AO171" s="291"/>
      <c r="AP171" s="304"/>
      <c r="AQ171" s="306"/>
      <c r="AR171" s="291"/>
      <c r="AS171" s="304"/>
      <c r="AT171" s="306"/>
      <c r="AU171" s="291"/>
      <c r="AV171" s="304"/>
      <c r="AW171" s="306"/>
      <c r="AX171" s="291"/>
      <c r="AY171" s="304"/>
      <c r="AZ171" s="306"/>
      <c r="BA171" s="291"/>
      <c r="BB171" s="304"/>
      <c r="BC171" s="306"/>
      <c r="BD171" s="291"/>
      <c r="BE171" s="304"/>
      <c r="BF171" s="306"/>
      <c r="BG171" s="291"/>
      <c r="BH171" s="304"/>
      <c r="BI171" s="306"/>
      <c r="BJ171" s="291"/>
      <c r="BK171" s="304"/>
      <c r="BL171" s="306"/>
      <c r="BM171" s="291"/>
      <c r="BN171" s="304"/>
      <c r="BO171" s="306"/>
      <c r="BP171" s="291"/>
      <c r="BQ171" s="304"/>
    </row>
    <row r="172" spans="3:69" s="273" customFormat="1" ht="20.25" customHeight="1">
      <c r="C172" s="299"/>
      <c r="D172" s="403"/>
      <c r="E172" s="318"/>
      <c r="F172" s="404"/>
      <c r="G172" s="403"/>
      <c r="H172" s="318"/>
      <c r="I172" s="404"/>
      <c r="J172" s="403"/>
      <c r="K172" s="318"/>
      <c r="L172" s="404"/>
      <c r="M172" s="403"/>
      <c r="N172" s="318"/>
      <c r="O172" s="404"/>
      <c r="P172" s="403"/>
      <c r="Q172" s="318"/>
      <c r="R172" s="433"/>
      <c r="S172" s="318"/>
      <c r="T172" s="318"/>
      <c r="U172" s="404"/>
      <c r="V172" s="403"/>
      <c r="W172" s="318"/>
      <c r="X172" s="404"/>
      <c r="Y172" s="403"/>
      <c r="Z172" s="318"/>
      <c r="AA172" s="404"/>
      <c r="AB172" s="403"/>
      <c r="AC172" s="318"/>
      <c r="AD172" s="404"/>
      <c r="AE172" s="403"/>
      <c r="AF172" s="318"/>
      <c r="AG172" s="433"/>
      <c r="AH172" s="403"/>
      <c r="AI172" s="318"/>
      <c r="AJ172" s="404"/>
      <c r="AK172" s="403"/>
      <c r="AL172" s="318"/>
      <c r="AM172" s="404"/>
      <c r="AN172" s="403"/>
      <c r="AO172" s="318"/>
      <c r="AP172" s="404"/>
      <c r="AQ172" s="403"/>
      <c r="AR172" s="318"/>
      <c r="AS172" s="404"/>
      <c r="AT172" s="403"/>
      <c r="AU172" s="318"/>
      <c r="AV172" s="404"/>
      <c r="AW172" s="403"/>
      <c r="AX172" s="318"/>
      <c r="AY172" s="404"/>
      <c r="AZ172" s="403"/>
      <c r="BA172" s="318"/>
      <c r="BB172" s="404"/>
      <c r="BC172" s="403"/>
      <c r="BD172" s="318"/>
      <c r="BE172" s="404"/>
      <c r="BF172" s="403"/>
      <c r="BG172" s="318"/>
      <c r="BH172" s="404"/>
      <c r="BI172" s="403"/>
      <c r="BJ172" s="318"/>
      <c r="BK172" s="404"/>
      <c r="BL172" s="403"/>
      <c r="BM172" s="318"/>
      <c r="BN172" s="404"/>
      <c r="BO172" s="403"/>
      <c r="BP172" s="318"/>
      <c r="BQ172" s="404"/>
    </row>
    <row r="173" ht="22.5" customHeight="1">
      <c r="B173" s="273"/>
    </row>
    <row r="174" spans="2:4" ht="22.5" customHeight="1">
      <c r="B174" s="385" t="s">
        <v>135</v>
      </c>
      <c r="D174" s="273"/>
    </row>
    <row r="175" spans="3:69" ht="20.25" customHeight="1">
      <c r="C175" s="275"/>
      <c r="D175" s="280" t="s">
        <v>108</v>
      </c>
      <c r="E175" s="277">
        <v>1</v>
      </c>
      <c r="F175" s="279" t="s">
        <v>109</v>
      </c>
      <c r="G175" s="280" t="s">
        <v>108</v>
      </c>
      <c r="H175" s="277">
        <f>E175+1</f>
        <v>2</v>
      </c>
      <c r="I175" s="279" t="s">
        <v>109</v>
      </c>
      <c r="J175" s="280" t="s">
        <v>108</v>
      </c>
      <c r="K175" s="277">
        <f>H175+1</f>
        <v>3</v>
      </c>
      <c r="L175" s="431" t="s">
        <v>109</v>
      </c>
      <c r="M175" s="276" t="s">
        <v>108</v>
      </c>
      <c r="N175" s="277">
        <f>K175+1</f>
        <v>4</v>
      </c>
      <c r="O175" s="279" t="s">
        <v>109</v>
      </c>
      <c r="P175" s="280" t="s">
        <v>108</v>
      </c>
      <c r="Q175" s="277">
        <f>N175+1</f>
        <v>5</v>
      </c>
      <c r="R175" s="278" t="s">
        <v>109</v>
      </c>
      <c r="S175" s="280" t="s">
        <v>108</v>
      </c>
      <c r="T175" s="277">
        <f>Q175+1</f>
        <v>6</v>
      </c>
      <c r="U175" s="431" t="s">
        <v>109</v>
      </c>
      <c r="V175" s="280" t="s">
        <v>108</v>
      </c>
      <c r="W175" s="277">
        <f>T175+1</f>
        <v>7</v>
      </c>
      <c r="X175" s="279" t="s">
        <v>109</v>
      </c>
      <c r="Y175" s="280" t="s">
        <v>108</v>
      </c>
      <c r="Z175" s="277">
        <f>W175+1</f>
        <v>8</v>
      </c>
      <c r="AA175" s="279" t="s">
        <v>109</v>
      </c>
      <c r="AB175" s="280" t="s">
        <v>108</v>
      </c>
      <c r="AC175" s="277">
        <f>Z175+1</f>
        <v>9</v>
      </c>
      <c r="AD175" s="279" t="s">
        <v>109</v>
      </c>
      <c r="AE175" s="280" t="s">
        <v>108</v>
      </c>
      <c r="AF175" s="277">
        <f>AC175+1</f>
        <v>10</v>
      </c>
      <c r="AG175" s="279" t="s">
        <v>109</v>
      </c>
      <c r="AH175" s="280" t="s">
        <v>108</v>
      </c>
      <c r="AI175" s="277">
        <f>AF175+1</f>
        <v>11</v>
      </c>
      <c r="AJ175" s="279" t="s">
        <v>109</v>
      </c>
      <c r="AK175" s="280" t="s">
        <v>108</v>
      </c>
      <c r="AL175" s="277">
        <f>AI175+1</f>
        <v>12</v>
      </c>
      <c r="AM175" s="279" t="s">
        <v>109</v>
      </c>
      <c r="AN175" s="280" t="s">
        <v>108</v>
      </c>
      <c r="AO175" s="277">
        <f>AL175+1</f>
        <v>13</v>
      </c>
      <c r="AP175" s="279" t="s">
        <v>109</v>
      </c>
      <c r="AQ175" s="280" t="s">
        <v>108</v>
      </c>
      <c r="AR175" s="277">
        <f>AO175+1</f>
        <v>14</v>
      </c>
      <c r="AS175" s="279" t="s">
        <v>109</v>
      </c>
      <c r="AT175" s="280" t="s">
        <v>108</v>
      </c>
      <c r="AU175" s="277">
        <f>AR175+1</f>
        <v>15</v>
      </c>
      <c r="AV175" s="279" t="s">
        <v>109</v>
      </c>
      <c r="AW175" s="280" t="s">
        <v>108</v>
      </c>
      <c r="AX175" s="277">
        <f>AU175+1</f>
        <v>16</v>
      </c>
      <c r="AY175" s="279" t="s">
        <v>109</v>
      </c>
      <c r="AZ175" s="280" t="s">
        <v>108</v>
      </c>
      <c r="BA175" s="277">
        <f>AX175+1</f>
        <v>17</v>
      </c>
      <c r="BB175" s="279" t="s">
        <v>109</v>
      </c>
      <c r="BC175" s="280" t="s">
        <v>108</v>
      </c>
      <c r="BD175" s="277">
        <f>BA175+1</f>
        <v>18</v>
      </c>
      <c r="BE175" s="279" t="s">
        <v>109</v>
      </c>
      <c r="BF175" s="280" t="s">
        <v>108</v>
      </c>
      <c r="BG175" s="277">
        <f>BD175+1</f>
        <v>19</v>
      </c>
      <c r="BH175" s="279" t="s">
        <v>109</v>
      </c>
      <c r="BI175" s="280" t="s">
        <v>108</v>
      </c>
      <c r="BJ175" s="277">
        <f>BG175+1</f>
        <v>20</v>
      </c>
      <c r="BK175" s="279" t="s">
        <v>109</v>
      </c>
      <c r="BL175" s="280" t="s">
        <v>108</v>
      </c>
      <c r="BM175" s="277">
        <f>BJ175+1</f>
        <v>21</v>
      </c>
      <c r="BN175" s="279" t="s">
        <v>109</v>
      </c>
      <c r="BO175" s="280" t="s">
        <v>108</v>
      </c>
      <c r="BP175" s="277">
        <f>BM175+1</f>
        <v>22</v>
      </c>
      <c r="BQ175" s="279" t="s">
        <v>109</v>
      </c>
    </row>
    <row r="176" spans="3:69" s="273" customFormat="1" ht="20.25" customHeight="1">
      <c r="C176" s="286">
        <v>1</v>
      </c>
      <c r="D176" s="287">
        <v>2</v>
      </c>
      <c r="E176" s="291" t="s">
        <v>115</v>
      </c>
      <c r="F176" s="311">
        <v>3</v>
      </c>
      <c r="G176" s="287">
        <v>1</v>
      </c>
      <c r="H176" s="291" t="s">
        <v>115</v>
      </c>
      <c r="I176" s="311">
        <v>3</v>
      </c>
      <c r="J176" s="287">
        <v>1</v>
      </c>
      <c r="K176" s="291" t="s">
        <v>115</v>
      </c>
      <c r="L176" s="432">
        <v>2</v>
      </c>
      <c r="M176" s="287">
        <v>3</v>
      </c>
      <c r="N176" s="291" t="s">
        <v>115</v>
      </c>
      <c r="O176" s="311">
        <v>2</v>
      </c>
      <c r="P176" s="287">
        <v>3</v>
      </c>
      <c r="Q176" s="291" t="s">
        <v>115</v>
      </c>
      <c r="R176" s="311">
        <v>1</v>
      </c>
      <c r="S176" s="287">
        <v>4</v>
      </c>
      <c r="T176" s="291" t="s">
        <v>115</v>
      </c>
      <c r="U176" s="432">
        <v>3</v>
      </c>
      <c r="V176" s="287"/>
      <c r="W176" s="288"/>
      <c r="X176" s="311"/>
      <c r="Y176" s="287"/>
      <c r="Z176" s="288"/>
      <c r="AA176" s="311"/>
      <c r="AB176" s="287"/>
      <c r="AC176" s="288"/>
      <c r="AD176" s="311"/>
      <c r="AE176" s="287"/>
      <c r="AF176" s="288"/>
      <c r="AG176" s="311"/>
      <c r="AH176" s="287"/>
      <c r="AI176" s="288"/>
      <c r="AJ176" s="311"/>
      <c r="AK176" s="287"/>
      <c r="AL176" s="288"/>
      <c r="AM176" s="311"/>
      <c r="AN176" s="287"/>
      <c r="AO176" s="288"/>
      <c r="AP176" s="311"/>
      <c r="AQ176" s="287"/>
      <c r="AR176" s="288"/>
      <c r="AS176" s="311"/>
      <c r="AT176" s="287"/>
      <c r="AU176" s="288"/>
      <c r="AV176" s="311"/>
      <c r="AW176" s="287"/>
      <c r="AX176" s="288"/>
      <c r="AY176" s="311"/>
      <c r="AZ176" s="287"/>
      <c r="BA176" s="288"/>
      <c r="BB176" s="311"/>
      <c r="BC176" s="287"/>
      <c r="BD176" s="288"/>
      <c r="BE176" s="311"/>
      <c r="BF176" s="287"/>
      <c r="BG176" s="288"/>
      <c r="BH176" s="311"/>
      <c r="BI176" s="287"/>
      <c r="BJ176" s="288"/>
      <c r="BK176" s="311"/>
      <c r="BL176" s="287"/>
      <c r="BM176" s="288"/>
      <c r="BN176" s="311"/>
      <c r="BO176" s="287"/>
      <c r="BP176" s="288"/>
      <c r="BQ176" s="311"/>
    </row>
    <row r="177" spans="3:69" s="273" customFormat="1" ht="20.25" customHeight="1">
      <c r="C177" s="293"/>
      <c r="D177" s="403"/>
      <c r="E177" s="318"/>
      <c r="F177" s="404"/>
      <c r="G177" s="403"/>
      <c r="H177" s="318"/>
      <c r="I177" s="404"/>
      <c r="J177" s="403"/>
      <c r="K177" s="318"/>
      <c r="L177" s="433"/>
      <c r="M177" s="403"/>
      <c r="N177" s="318"/>
      <c r="O177" s="404"/>
      <c r="P177" s="403"/>
      <c r="Q177" s="318"/>
      <c r="R177" s="404"/>
      <c r="S177" s="403"/>
      <c r="T177" s="318"/>
      <c r="U177" s="433"/>
      <c r="V177" s="403"/>
      <c r="W177" s="318"/>
      <c r="X177" s="404"/>
      <c r="Y177" s="403"/>
      <c r="Z177" s="318"/>
      <c r="AA177" s="404"/>
      <c r="AB177" s="403"/>
      <c r="AC177" s="318"/>
      <c r="AD177" s="404"/>
      <c r="AE177" s="403"/>
      <c r="AF177" s="318"/>
      <c r="AG177" s="404"/>
      <c r="AH177" s="403"/>
      <c r="AI177" s="318"/>
      <c r="AJ177" s="404"/>
      <c r="AK177" s="403"/>
      <c r="AL177" s="318"/>
      <c r="AM177" s="404"/>
      <c r="AN177" s="403"/>
      <c r="AO177" s="318"/>
      <c r="AP177" s="404"/>
      <c r="AQ177" s="403"/>
      <c r="AR177" s="318"/>
      <c r="AS177" s="404"/>
      <c r="AT177" s="403"/>
      <c r="AU177" s="318"/>
      <c r="AV177" s="404"/>
      <c r="AW177" s="403"/>
      <c r="AX177" s="318"/>
      <c r="AY177" s="404"/>
      <c r="AZ177" s="403"/>
      <c r="BA177" s="318"/>
      <c r="BB177" s="404"/>
      <c r="BC177" s="403"/>
      <c r="BD177" s="318"/>
      <c r="BE177" s="404"/>
      <c r="BF177" s="403"/>
      <c r="BG177" s="318"/>
      <c r="BH177" s="404"/>
      <c r="BI177" s="403"/>
      <c r="BJ177" s="318"/>
      <c r="BK177" s="404"/>
      <c r="BL177" s="403"/>
      <c r="BM177" s="318"/>
      <c r="BN177" s="404"/>
      <c r="BO177" s="403"/>
      <c r="BP177" s="318"/>
      <c r="BQ177" s="404"/>
    </row>
    <row r="178" spans="3:69" s="273" customFormat="1" ht="20.25" customHeight="1">
      <c r="C178" s="286">
        <v>2</v>
      </c>
      <c r="D178" s="287">
        <v>4</v>
      </c>
      <c r="E178" s="291" t="s">
        <v>115</v>
      </c>
      <c r="F178" s="311">
        <v>1</v>
      </c>
      <c r="G178" s="287">
        <v>2</v>
      </c>
      <c r="H178" s="291" t="s">
        <v>115</v>
      </c>
      <c r="I178" s="311">
        <v>4</v>
      </c>
      <c r="J178" s="287">
        <v>3</v>
      </c>
      <c r="K178" s="291" t="s">
        <v>115</v>
      </c>
      <c r="L178" s="432">
        <v>4</v>
      </c>
      <c r="M178" s="287">
        <v>1</v>
      </c>
      <c r="N178" s="291" t="s">
        <v>115</v>
      </c>
      <c r="O178" s="311">
        <v>4</v>
      </c>
      <c r="P178" s="287">
        <v>4</v>
      </c>
      <c r="Q178" s="291" t="s">
        <v>115</v>
      </c>
      <c r="R178" s="311">
        <v>2</v>
      </c>
      <c r="S178" s="287">
        <v>2</v>
      </c>
      <c r="T178" s="291" t="s">
        <v>115</v>
      </c>
      <c r="U178" s="432">
        <v>1</v>
      </c>
      <c r="V178" s="287"/>
      <c r="W178" s="288"/>
      <c r="X178" s="311"/>
      <c r="Y178" s="287"/>
      <c r="Z178" s="288"/>
      <c r="AA178" s="311"/>
      <c r="AB178" s="287"/>
      <c r="AC178" s="288"/>
      <c r="AD178" s="311"/>
      <c r="AE178" s="287"/>
      <c r="AF178" s="288"/>
      <c r="AG178" s="311"/>
      <c r="AH178" s="287"/>
      <c r="AI178" s="288"/>
      <c r="AJ178" s="311"/>
      <c r="AK178" s="287"/>
      <c r="AL178" s="288"/>
      <c r="AM178" s="311"/>
      <c r="AN178" s="287"/>
      <c r="AO178" s="288"/>
      <c r="AP178" s="311"/>
      <c r="AQ178" s="287"/>
      <c r="AR178" s="288"/>
      <c r="AS178" s="311"/>
      <c r="AT178" s="287"/>
      <c r="AU178" s="288"/>
      <c r="AV178" s="311"/>
      <c r="AW178" s="287"/>
      <c r="AX178" s="288"/>
      <c r="AY178" s="311"/>
      <c r="AZ178" s="287"/>
      <c r="BA178" s="288"/>
      <c r="BB178" s="311"/>
      <c r="BC178" s="287"/>
      <c r="BD178" s="288"/>
      <c r="BE178" s="311"/>
      <c r="BF178" s="287"/>
      <c r="BG178" s="288"/>
      <c r="BH178" s="311"/>
      <c r="BI178" s="287"/>
      <c r="BJ178" s="288"/>
      <c r="BK178" s="311"/>
      <c r="BL178" s="287"/>
      <c r="BM178" s="288"/>
      <c r="BN178" s="311"/>
      <c r="BO178" s="287"/>
      <c r="BP178" s="288"/>
      <c r="BQ178" s="311"/>
    </row>
    <row r="179" spans="3:69" s="273" customFormat="1" ht="20.25" customHeight="1">
      <c r="C179" s="293"/>
      <c r="D179" s="403"/>
      <c r="E179" s="318"/>
      <c r="F179" s="404"/>
      <c r="G179" s="403"/>
      <c r="H179" s="318"/>
      <c r="I179" s="404"/>
      <c r="J179" s="403"/>
      <c r="K179" s="318"/>
      <c r="L179" s="433"/>
      <c r="M179" s="403"/>
      <c r="N179" s="318"/>
      <c r="O179" s="404"/>
      <c r="P179" s="403"/>
      <c r="Q179" s="318"/>
      <c r="R179" s="404"/>
      <c r="S179" s="403"/>
      <c r="T179" s="318"/>
      <c r="U179" s="433"/>
      <c r="V179" s="403"/>
      <c r="W179" s="318"/>
      <c r="X179" s="404"/>
      <c r="Y179" s="403"/>
      <c r="Z179" s="318"/>
      <c r="AA179" s="404"/>
      <c r="AB179" s="403"/>
      <c r="AC179" s="318"/>
      <c r="AD179" s="404"/>
      <c r="AE179" s="403"/>
      <c r="AF179" s="318"/>
      <c r="AG179" s="404"/>
      <c r="AH179" s="403"/>
      <c r="AI179" s="318"/>
      <c r="AJ179" s="404"/>
      <c r="AK179" s="403"/>
      <c r="AL179" s="318"/>
      <c r="AM179" s="404"/>
      <c r="AN179" s="403"/>
      <c r="AO179" s="318"/>
      <c r="AP179" s="404"/>
      <c r="AQ179" s="403"/>
      <c r="AR179" s="318"/>
      <c r="AS179" s="404"/>
      <c r="AT179" s="403"/>
      <c r="AU179" s="318"/>
      <c r="AV179" s="404"/>
      <c r="AW179" s="403"/>
      <c r="AX179" s="318"/>
      <c r="AY179" s="404"/>
      <c r="AZ179" s="403"/>
      <c r="BA179" s="318"/>
      <c r="BB179" s="404"/>
      <c r="BC179" s="403"/>
      <c r="BD179" s="318"/>
      <c r="BE179" s="404"/>
      <c r="BF179" s="403"/>
      <c r="BG179" s="318"/>
      <c r="BH179" s="404"/>
      <c r="BI179" s="403"/>
      <c r="BJ179" s="318"/>
      <c r="BK179" s="404"/>
      <c r="BL179" s="403"/>
      <c r="BM179" s="318"/>
      <c r="BN179" s="404"/>
      <c r="BO179" s="403"/>
      <c r="BP179" s="318"/>
      <c r="BQ179" s="404"/>
    </row>
    <row r="180" spans="3:69" s="273" customFormat="1" ht="20.25" customHeight="1">
      <c r="C180" s="286">
        <v>3</v>
      </c>
      <c r="D180" s="306"/>
      <c r="E180" s="291"/>
      <c r="F180" s="304"/>
      <c r="G180" s="306"/>
      <c r="H180" s="291"/>
      <c r="I180" s="304"/>
      <c r="J180" s="306"/>
      <c r="K180" s="291"/>
      <c r="L180" s="434"/>
      <c r="M180" s="291"/>
      <c r="N180" s="291"/>
      <c r="O180" s="304"/>
      <c r="P180" s="306"/>
      <c r="Q180" s="291"/>
      <c r="R180" s="304"/>
      <c r="S180" s="306"/>
      <c r="T180" s="291"/>
      <c r="U180" s="434"/>
      <c r="V180" s="306"/>
      <c r="W180" s="291"/>
      <c r="X180" s="304"/>
      <c r="Y180" s="306"/>
      <c r="Z180" s="291"/>
      <c r="AA180" s="304"/>
      <c r="AB180" s="306"/>
      <c r="AC180" s="291"/>
      <c r="AD180" s="304"/>
      <c r="AE180" s="306"/>
      <c r="AF180" s="291"/>
      <c r="AG180" s="304"/>
      <c r="AH180" s="306"/>
      <c r="AI180" s="291"/>
      <c r="AJ180" s="304"/>
      <c r="AK180" s="306"/>
      <c r="AL180" s="291"/>
      <c r="AM180" s="304"/>
      <c r="AN180" s="306"/>
      <c r="AO180" s="291"/>
      <c r="AP180" s="304"/>
      <c r="AQ180" s="306"/>
      <c r="AR180" s="291"/>
      <c r="AS180" s="304"/>
      <c r="AT180" s="306"/>
      <c r="AU180" s="291"/>
      <c r="AV180" s="304"/>
      <c r="AW180" s="306"/>
      <c r="AX180" s="291"/>
      <c r="AY180" s="304"/>
      <c r="AZ180" s="306"/>
      <c r="BA180" s="291"/>
      <c r="BB180" s="304"/>
      <c r="BC180" s="306"/>
      <c r="BD180" s="291"/>
      <c r="BE180" s="304"/>
      <c r="BF180" s="306"/>
      <c r="BG180" s="291"/>
      <c r="BH180" s="304"/>
      <c r="BI180" s="306"/>
      <c r="BJ180" s="291"/>
      <c r="BK180" s="304"/>
      <c r="BL180" s="306"/>
      <c r="BM180" s="291"/>
      <c r="BN180" s="304"/>
      <c r="BO180" s="306"/>
      <c r="BP180" s="291"/>
      <c r="BQ180" s="304"/>
    </row>
    <row r="181" spans="3:69" s="273" customFormat="1" ht="20.25" customHeight="1">
      <c r="C181" s="299"/>
      <c r="D181" s="403"/>
      <c r="E181" s="318"/>
      <c r="F181" s="404"/>
      <c r="G181" s="403"/>
      <c r="H181" s="318"/>
      <c r="I181" s="404"/>
      <c r="J181" s="403"/>
      <c r="K181" s="318"/>
      <c r="L181" s="433"/>
      <c r="M181" s="318"/>
      <c r="N181" s="318"/>
      <c r="O181" s="404"/>
      <c r="P181" s="403"/>
      <c r="Q181" s="318"/>
      <c r="R181" s="404"/>
      <c r="S181" s="403"/>
      <c r="T181" s="318"/>
      <c r="U181" s="433"/>
      <c r="V181" s="403"/>
      <c r="W181" s="318"/>
      <c r="X181" s="404"/>
      <c r="Y181" s="403"/>
      <c r="Z181" s="318"/>
      <c r="AA181" s="404"/>
      <c r="AB181" s="403"/>
      <c r="AC181" s="318"/>
      <c r="AD181" s="404"/>
      <c r="AE181" s="403"/>
      <c r="AF181" s="318"/>
      <c r="AG181" s="404"/>
      <c r="AH181" s="403"/>
      <c r="AI181" s="318"/>
      <c r="AJ181" s="404"/>
      <c r="AK181" s="403"/>
      <c r="AL181" s="318"/>
      <c r="AM181" s="404"/>
      <c r="AN181" s="403"/>
      <c r="AO181" s="318"/>
      <c r="AP181" s="404"/>
      <c r="AQ181" s="403"/>
      <c r="AR181" s="318"/>
      <c r="AS181" s="404"/>
      <c r="AT181" s="403"/>
      <c r="AU181" s="318"/>
      <c r="AV181" s="404"/>
      <c r="AW181" s="403"/>
      <c r="AX181" s="318"/>
      <c r="AY181" s="404"/>
      <c r="AZ181" s="403"/>
      <c r="BA181" s="318"/>
      <c r="BB181" s="404"/>
      <c r="BC181" s="403"/>
      <c r="BD181" s="318"/>
      <c r="BE181" s="404"/>
      <c r="BF181" s="403"/>
      <c r="BG181" s="318"/>
      <c r="BH181" s="404"/>
      <c r="BI181" s="403"/>
      <c r="BJ181" s="318"/>
      <c r="BK181" s="404"/>
      <c r="BL181" s="403"/>
      <c r="BM181" s="318"/>
      <c r="BN181" s="404"/>
      <c r="BO181" s="403"/>
      <c r="BP181" s="318"/>
      <c r="BQ181" s="404"/>
    </row>
    <row r="182" ht="22.5" customHeight="1">
      <c r="B182" s="273"/>
    </row>
    <row r="183" spans="2:4" ht="22.5" customHeight="1">
      <c r="B183" s="385" t="s">
        <v>136</v>
      </c>
      <c r="D183" s="273"/>
    </row>
    <row r="184" spans="3:69" ht="20.25" customHeight="1">
      <c r="C184" s="275"/>
      <c r="D184" s="280" t="s">
        <v>108</v>
      </c>
      <c r="E184" s="277">
        <v>1</v>
      </c>
      <c r="F184" s="279" t="s">
        <v>109</v>
      </c>
      <c r="G184" s="280" t="s">
        <v>108</v>
      </c>
      <c r="H184" s="277">
        <f>E184+1</f>
        <v>2</v>
      </c>
      <c r="I184" s="279" t="s">
        <v>109</v>
      </c>
      <c r="J184" s="280" t="s">
        <v>108</v>
      </c>
      <c r="K184" s="277">
        <f>H184+1</f>
        <v>3</v>
      </c>
      <c r="L184" s="279" t="s">
        <v>109</v>
      </c>
      <c r="M184" s="280" t="s">
        <v>108</v>
      </c>
      <c r="N184" s="277">
        <f>K184+1</f>
        <v>4</v>
      </c>
      <c r="O184" s="279" t="s">
        <v>109</v>
      </c>
      <c r="P184" s="280" t="s">
        <v>108</v>
      </c>
      <c r="Q184" s="277">
        <f>N184+1</f>
        <v>5</v>
      </c>
      <c r="R184" s="431" t="s">
        <v>109</v>
      </c>
      <c r="S184" s="280" t="s">
        <v>108</v>
      </c>
      <c r="T184" s="277">
        <f>Q184+1</f>
        <v>6</v>
      </c>
      <c r="U184" s="279" t="s">
        <v>109</v>
      </c>
      <c r="V184" s="280" t="s">
        <v>108</v>
      </c>
      <c r="W184" s="277">
        <f>T184+1</f>
        <v>7</v>
      </c>
      <c r="X184" s="279" t="s">
        <v>109</v>
      </c>
      <c r="Y184" s="280" t="s">
        <v>108</v>
      </c>
      <c r="Z184" s="277">
        <f>W184+1</f>
        <v>8</v>
      </c>
      <c r="AA184" s="279" t="s">
        <v>109</v>
      </c>
      <c r="AB184" s="280" t="s">
        <v>108</v>
      </c>
      <c r="AC184" s="277">
        <f>Z184+1</f>
        <v>9</v>
      </c>
      <c r="AD184" s="279" t="s">
        <v>109</v>
      </c>
      <c r="AE184" s="280" t="s">
        <v>108</v>
      </c>
      <c r="AF184" s="277">
        <f>AC184+1</f>
        <v>10</v>
      </c>
      <c r="AG184" s="431" t="s">
        <v>109</v>
      </c>
      <c r="AH184" s="280" t="s">
        <v>108</v>
      </c>
      <c r="AI184" s="277">
        <f>AF184+1</f>
        <v>11</v>
      </c>
      <c r="AJ184" s="279" t="s">
        <v>109</v>
      </c>
      <c r="AK184" s="280" t="s">
        <v>108</v>
      </c>
      <c r="AL184" s="277">
        <f>AI184+1</f>
        <v>12</v>
      </c>
      <c r="AM184" s="279" t="s">
        <v>109</v>
      </c>
      <c r="AN184" s="280" t="s">
        <v>108</v>
      </c>
      <c r="AO184" s="277">
        <f>AL184+1</f>
        <v>13</v>
      </c>
      <c r="AP184" s="431" t="s">
        <v>109</v>
      </c>
      <c r="AQ184" s="280" t="s">
        <v>108</v>
      </c>
      <c r="AR184" s="277">
        <f>AO184+1</f>
        <v>14</v>
      </c>
      <c r="AS184" s="279" t="s">
        <v>109</v>
      </c>
      <c r="AT184" s="280" t="s">
        <v>108</v>
      </c>
      <c r="AU184" s="277">
        <f>AR184+1</f>
        <v>15</v>
      </c>
      <c r="AV184" s="279" t="s">
        <v>109</v>
      </c>
      <c r="AW184" s="280" t="s">
        <v>108</v>
      </c>
      <c r="AX184" s="277">
        <f>AU184+1</f>
        <v>16</v>
      </c>
      <c r="AY184" s="431" t="s">
        <v>109</v>
      </c>
      <c r="AZ184" s="280" t="s">
        <v>108</v>
      </c>
      <c r="BA184" s="277">
        <f>AX184+1</f>
        <v>17</v>
      </c>
      <c r="BB184" s="279" t="s">
        <v>109</v>
      </c>
      <c r="BC184" s="280" t="s">
        <v>108</v>
      </c>
      <c r="BD184" s="277">
        <f>BA184+1</f>
        <v>18</v>
      </c>
      <c r="BE184" s="279" t="s">
        <v>109</v>
      </c>
      <c r="BF184" s="280" t="s">
        <v>108</v>
      </c>
      <c r="BG184" s="277">
        <f>BD184+1</f>
        <v>19</v>
      </c>
      <c r="BH184" s="279" t="s">
        <v>109</v>
      </c>
      <c r="BI184" s="280" t="s">
        <v>108</v>
      </c>
      <c r="BJ184" s="277">
        <f>BG184+1</f>
        <v>20</v>
      </c>
      <c r="BK184" s="279" t="s">
        <v>109</v>
      </c>
      <c r="BL184" s="280" t="s">
        <v>108</v>
      </c>
      <c r="BM184" s="277">
        <f>BJ184+1</f>
        <v>21</v>
      </c>
      <c r="BN184" s="279" t="s">
        <v>109</v>
      </c>
      <c r="BO184" s="280" t="s">
        <v>108</v>
      </c>
      <c r="BP184" s="277">
        <f>BM184+1</f>
        <v>22</v>
      </c>
      <c r="BQ184" s="279" t="s">
        <v>109</v>
      </c>
    </row>
    <row r="185" spans="3:69" s="273" customFormat="1" ht="20.25" customHeight="1">
      <c r="C185" s="286">
        <v>1</v>
      </c>
      <c r="D185" s="287">
        <v>9</v>
      </c>
      <c r="E185" s="291" t="s">
        <v>115</v>
      </c>
      <c r="F185" s="311">
        <v>4</v>
      </c>
      <c r="G185" s="287">
        <v>9</v>
      </c>
      <c r="H185" s="291" t="s">
        <v>115</v>
      </c>
      <c r="I185" s="311">
        <v>5</v>
      </c>
      <c r="J185" s="287">
        <v>5</v>
      </c>
      <c r="K185" s="291" t="s">
        <v>115</v>
      </c>
      <c r="L185" s="311">
        <v>1</v>
      </c>
      <c r="M185" s="287">
        <v>5</v>
      </c>
      <c r="N185" s="291" t="s">
        <v>115</v>
      </c>
      <c r="O185" s="311">
        <v>4</v>
      </c>
      <c r="P185" s="287">
        <v>12</v>
      </c>
      <c r="Q185" s="291" t="s">
        <v>115</v>
      </c>
      <c r="R185" s="432">
        <v>9</v>
      </c>
      <c r="S185" s="287">
        <v>10</v>
      </c>
      <c r="T185" s="291" t="s">
        <v>115</v>
      </c>
      <c r="U185" s="311">
        <v>3</v>
      </c>
      <c r="V185" s="287">
        <v>10</v>
      </c>
      <c r="W185" s="291" t="s">
        <v>115</v>
      </c>
      <c r="X185" s="311">
        <v>6</v>
      </c>
      <c r="Y185" s="287">
        <v>6</v>
      </c>
      <c r="Z185" s="291" t="s">
        <v>115</v>
      </c>
      <c r="AA185" s="311">
        <v>2</v>
      </c>
      <c r="AB185" s="287">
        <v>7</v>
      </c>
      <c r="AC185" s="291" t="s">
        <v>115</v>
      </c>
      <c r="AD185" s="311">
        <v>11</v>
      </c>
      <c r="AE185" s="287">
        <v>11</v>
      </c>
      <c r="AF185" s="291" t="s">
        <v>115</v>
      </c>
      <c r="AG185" s="432">
        <v>10</v>
      </c>
      <c r="AH185" s="287" t="s">
        <v>137</v>
      </c>
      <c r="AI185" s="291" t="s">
        <v>115</v>
      </c>
      <c r="AJ185" s="311" t="s">
        <v>138</v>
      </c>
      <c r="AK185" s="287" t="s">
        <v>139</v>
      </c>
      <c r="AL185" s="291" t="s">
        <v>115</v>
      </c>
      <c r="AM185" s="311" t="s">
        <v>137</v>
      </c>
      <c r="AN185" s="287" t="s">
        <v>140</v>
      </c>
      <c r="AO185" s="291" t="s">
        <v>115</v>
      </c>
      <c r="AP185" s="432" t="s">
        <v>139</v>
      </c>
      <c r="AQ185" s="287" t="s">
        <v>141</v>
      </c>
      <c r="AR185" s="291" t="s">
        <v>115</v>
      </c>
      <c r="AS185" s="311" t="s">
        <v>142</v>
      </c>
      <c r="AT185" s="287" t="s">
        <v>143</v>
      </c>
      <c r="AU185" s="291" t="s">
        <v>115</v>
      </c>
      <c r="AV185" s="311" t="s">
        <v>141</v>
      </c>
      <c r="AW185" s="287" t="s">
        <v>144</v>
      </c>
      <c r="AX185" s="291" t="s">
        <v>115</v>
      </c>
      <c r="AY185" s="432" t="s">
        <v>143</v>
      </c>
      <c r="AZ185" s="287"/>
      <c r="BA185" s="288"/>
      <c r="BB185" s="311"/>
      <c r="BC185" s="287"/>
      <c r="BD185" s="288"/>
      <c r="BE185" s="311"/>
      <c r="BF185" s="287"/>
      <c r="BG185" s="288"/>
      <c r="BH185" s="311"/>
      <c r="BI185" s="287"/>
      <c r="BJ185" s="288"/>
      <c r="BK185" s="311"/>
      <c r="BL185" s="287"/>
      <c r="BM185" s="288"/>
      <c r="BN185" s="311"/>
      <c r="BO185" s="287"/>
      <c r="BP185" s="288"/>
      <c r="BQ185" s="311"/>
    </row>
    <row r="186" spans="3:69" s="273" customFormat="1" ht="20.25" customHeight="1">
      <c r="C186" s="293"/>
      <c r="D186" s="403"/>
      <c r="E186" s="318"/>
      <c r="F186" s="404"/>
      <c r="G186" s="403"/>
      <c r="H186" s="318"/>
      <c r="I186" s="404"/>
      <c r="J186" s="403"/>
      <c r="K186" s="318"/>
      <c r="L186" s="404"/>
      <c r="M186" s="403"/>
      <c r="N186" s="318"/>
      <c r="O186" s="404"/>
      <c r="P186" s="403"/>
      <c r="Q186" s="318"/>
      <c r="R186" s="433"/>
      <c r="S186" s="403"/>
      <c r="T186" s="318"/>
      <c r="U186" s="404"/>
      <c r="V186" s="403"/>
      <c r="W186" s="318"/>
      <c r="X186" s="404"/>
      <c r="Y186" s="403"/>
      <c r="Z186" s="318"/>
      <c r="AA186" s="404"/>
      <c r="AB186" s="403"/>
      <c r="AC186" s="318"/>
      <c r="AD186" s="404"/>
      <c r="AE186" s="403"/>
      <c r="AF186" s="318"/>
      <c r="AG186" s="433"/>
      <c r="AH186" s="403"/>
      <c r="AI186" s="318"/>
      <c r="AJ186" s="404"/>
      <c r="AK186" s="403"/>
      <c r="AL186" s="318"/>
      <c r="AM186" s="404"/>
      <c r="AN186" s="403"/>
      <c r="AO186" s="318"/>
      <c r="AP186" s="433"/>
      <c r="AQ186" s="403"/>
      <c r="AR186" s="318"/>
      <c r="AS186" s="404"/>
      <c r="AT186" s="403"/>
      <c r="AU186" s="318"/>
      <c r="AV186" s="404"/>
      <c r="AW186" s="403"/>
      <c r="AX186" s="318"/>
      <c r="AY186" s="433"/>
      <c r="AZ186" s="403"/>
      <c r="BA186" s="318"/>
      <c r="BB186" s="404"/>
      <c r="BC186" s="403"/>
      <c r="BD186" s="318"/>
      <c r="BE186" s="404"/>
      <c r="BF186" s="403"/>
      <c r="BG186" s="318"/>
      <c r="BH186" s="404"/>
      <c r="BI186" s="403"/>
      <c r="BJ186" s="318"/>
      <c r="BK186" s="404"/>
      <c r="BL186" s="403"/>
      <c r="BM186" s="318"/>
      <c r="BN186" s="404"/>
      <c r="BO186" s="403"/>
      <c r="BP186" s="318"/>
      <c r="BQ186" s="404"/>
    </row>
    <row r="187" spans="3:69" s="273" customFormat="1" ht="20.25" customHeight="1">
      <c r="C187" s="286">
        <v>2</v>
      </c>
      <c r="D187" s="287">
        <v>12</v>
      </c>
      <c r="E187" s="291" t="s">
        <v>115</v>
      </c>
      <c r="F187" s="311">
        <v>5</v>
      </c>
      <c r="G187" s="287">
        <v>1</v>
      </c>
      <c r="H187" s="291" t="s">
        <v>115</v>
      </c>
      <c r="I187" s="311">
        <v>12</v>
      </c>
      <c r="J187" s="287">
        <v>12</v>
      </c>
      <c r="K187" s="291" t="s">
        <v>115</v>
      </c>
      <c r="L187" s="311">
        <v>4</v>
      </c>
      <c r="M187" s="287">
        <v>1</v>
      </c>
      <c r="N187" s="291" t="s">
        <v>115</v>
      </c>
      <c r="O187" s="311">
        <v>9</v>
      </c>
      <c r="P187" s="287">
        <v>8</v>
      </c>
      <c r="Q187" s="291" t="s">
        <v>115</v>
      </c>
      <c r="R187" s="432">
        <v>5</v>
      </c>
      <c r="S187" s="287">
        <v>11</v>
      </c>
      <c r="T187" s="291" t="s">
        <v>115</v>
      </c>
      <c r="U187" s="311">
        <v>6</v>
      </c>
      <c r="V187" s="287">
        <v>2</v>
      </c>
      <c r="W187" s="291" t="s">
        <v>115</v>
      </c>
      <c r="X187" s="311">
        <v>11</v>
      </c>
      <c r="Y187" s="287">
        <v>11</v>
      </c>
      <c r="Z187" s="291" t="s">
        <v>115</v>
      </c>
      <c r="AA187" s="311">
        <v>3</v>
      </c>
      <c r="AB187" s="287">
        <v>2</v>
      </c>
      <c r="AC187" s="291" t="s">
        <v>115</v>
      </c>
      <c r="AD187" s="311">
        <v>10</v>
      </c>
      <c r="AE187" s="287">
        <v>7</v>
      </c>
      <c r="AF187" s="291" t="s">
        <v>115</v>
      </c>
      <c r="AG187" s="432">
        <v>6</v>
      </c>
      <c r="AH187" s="287" t="s">
        <v>139</v>
      </c>
      <c r="AI187" s="291" t="s">
        <v>115</v>
      </c>
      <c r="AJ187" s="311" t="s">
        <v>145</v>
      </c>
      <c r="AK187" s="287" t="s">
        <v>146</v>
      </c>
      <c r="AL187" s="291" t="s">
        <v>115</v>
      </c>
      <c r="AM187" s="311" t="s">
        <v>145</v>
      </c>
      <c r="AN187" s="287" t="s">
        <v>137</v>
      </c>
      <c r="AO187" s="291" t="s">
        <v>115</v>
      </c>
      <c r="AP187" s="432" t="s">
        <v>146</v>
      </c>
      <c r="AQ187" s="287" t="s">
        <v>143</v>
      </c>
      <c r="AR187" s="291" t="s">
        <v>115</v>
      </c>
      <c r="AS187" s="311" t="s">
        <v>147</v>
      </c>
      <c r="AT187" s="287" t="s">
        <v>148</v>
      </c>
      <c r="AU187" s="291" t="s">
        <v>115</v>
      </c>
      <c r="AV187" s="311" t="s">
        <v>147</v>
      </c>
      <c r="AW187" s="287" t="s">
        <v>141</v>
      </c>
      <c r="AX187" s="291" t="s">
        <v>115</v>
      </c>
      <c r="AY187" s="432" t="s">
        <v>148</v>
      </c>
      <c r="AZ187" s="287"/>
      <c r="BA187" s="288"/>
      <c r="BB187" s="311"/>
      <c r="BC187" s="287"/>
      <c r="BD187" s="288"/>
      <c r="BE187" s="311"/>
      <c r="BF187" s="287"/>
      <c r="BG187" s="288"/>
      <c r="BH187" s="311"/>
      <c r="BI187" s="287"/>
      <c r="BJ187" s="288"/>
      <c r="BK187" s="311"/>
      <c r="BL187" s="287"/>
      <c r="BM187" s="288"/>
      <c r="BN187" s="311"/>
      <c r="BO187" s="287"/>
      <c r="BP187" s="288"/>
      <c r="BQ187" s="311"/>
    </row>
    <row r="188" spans="3:69" s="273" customFormat="1" ht="20.25" customHeight="1">
      <c r="C188" s="293"/>
      <c r="D188" s="403"/>
      <c r="E188" s="318"/>
      <c r="F188" s="404"/>
      <c r="G188" s="403"/>
      <c r="H188" s="318"/>
      <c r="I188" s="404"/>
      <c r="J188" s="403"/>
      <c r="K188" s="318"/>
      <c r="L188" s="404"/>
      <c r="M188" s="403"/>
      <c r="N188" s="318"/>
      <c r="O188" s="404"/>
      <c r="P188" s="403"/>
      <c r="Q188" s="318"/>
      <c r="R188" s="433"/>
      <c r="S188" s="403"/>
      <c r="T188" s="318"/>
      <c r="U188" s="404"/>
      <c r="V188" s="403"/>
      <c r="W188" s="318"/>
      <c r="X188" s="404"/>
      <c r="Y188" s="403"/>
      <c r="Z188" s="318"/>
      <c r="AA188" s="404"/>
      <c r="AB188" s="403"/>
      <c r="AC188" s="318"/>
      <c r="AD188" s="404"/>
      <c r="AE188" s="403"/>
      <c r="AF188" s="318"/>
      <c r="AG188" s="433"/>
      <c r="AH188" s="403"/>
      <c r="AI188" s="318"/>
      <c r="AJ188" s="404"/>
      <c r="AK188" s="403"/>
      <c r="AL188" s="318"/>
      <c r="AM188" s="404"/>
      <c r="AN188" s="403"/>
      <c r="AO188" s="318"/>
      <c r="AP188" s="433"/>
      <c r="AQ188" s="403"/>
      <c r="AR188" s="318"/>
      <c r="AS188" s="404"/>
      <c r="AT188" s="403"/>
      <c r="AU188" s="318"/>
      <c r="AV188" s="404"/>
      <c r="AW188" s="403"/>
      <c r="AX188" s="318"/>
      <c r="AY188" s="433"/>
      <c r="AZ188" s="403"/>
      <c r="BA188" s="318"/>
      <c r="BB188" s="404"/>
      <c r="BC188" s="403"/>
      <c r="BD188" s="318"/>
      <c r="BE188" s="404"/>
      <c r="BF188" s="403"/>
      <c r="BG188" s="318"/>
      <c r="BH188" s="404"/>
      <c r="BI188" s="403"/>
      <c r="BJ188" s="318"/>
      <c r="BK188" s="404"/>
      <c r="BL188" s="403"/>
      <c r="BM188" s="318"/>
      <c r="BN188" s="404"/>
      <c r="BO188" s="403"/>
      <c r="BP188" s="318"/>
      <c r="BQ188" s="404"/>
    </row>
    <row r="189" spans="3:69" s="273" customFormat="1" ht="20.25" customHeight="1">
      <c r="C189" s="286">
        <v>3</v>
      </c>
      <c r="D189" s="306">
        <v>8</v>
      </c>
      <c r="E189" s="291" t="s">
        <v>115</v>
      </c>
      <c r="F189" s="304">
        <v>1</v>
      </c>
      <c r="G189" s="306">
        <v>4</v>
      </c>
      <c r="H189" s="291" t="s">
        <v>115</v>
      </c>
      <c r="I189" s="304">
        <v>8</v>
      </c>
      <c r="J189" s="306">
        <v>9</v>
      </c>
      <c r="K189" s="291" t="s">
        <v>115</v>
      </c>
      <c r="L189" s="304">
        <v>8</v>
      </c>
      <c r="M189" s="306">
        <v>8</v>
      </c>
      <c r="N189" s="291" t="s">
        <v>115</v>
      </c>
      <c r="O189" s="304">
        <v>12</v>
      </c>
      <c r="P189" s="306">
        <v>4</v>
      </c>
      <c r="Q189" s="291" t="s">
        <v>115</v>
      </c>
      <c r="R189" s="434">
        <v>1</v>
      </c>
      <c r="S189" s="306">
        <v>7</v>
      </c>
      <c r="T189" s="291" t="s">
        <v>115</v>
      </c>
      <c r="U189" s="304">
        <v>2</v>
      </c>
      <c r="V189" s="306">
        <v>3</v>
      </c>
      <c r="W189" s="291" t="s">
        <v>115</v>
      </c>
      <c r="X189" s="304">
        <v>7</v>
      </c>
      <c r="Y189" s="306">
        <v>10</v>
      </c>
      <c r="Z189" s="291" t="s">
        <v>115</v>
      </c>
      <c r="AA189" s="304">
        <v>7</v>
      </c>
      <c r="AB189" s="306">
        <v>6</v>
      </c>
      <c r="AC189" s="291" t="s">
        <v>115</v>
      </c>
      <c r="AD189" s="304">
        <v>3</v>
      </c>
      <c r="AE189" s="306">
        <v>3</v>
      </c>
      <c r="AF189" s="291" t="s">
        <v>115</v>
      </c>
      <c r="AG189" s="434">
        <v>2</v>
      </c>
      <c r="AH189" s="306" t="s">
        <v>140</v>
      </c>
      <c r="AI189" s="291" t="s">
        <v>115</v>
      </c>
      <c r="AJ189" s="304" t="s">
        <v>146</v>
      </c>
      <c r="AK189" s="306" t="s">
        <v>138</v>
      </c>
      <c r="AL189" s="291" t="s">
        <v>115</v>
      </c>
      <c r="AM189" s="304" t="s">
        <v>140</v>
      </c>
      <c r="AN189" s="306" t="s">
        <v>145</v>
      </c>
      <c r="AO189" s="291" t="s">
        <v>115</v>
      </c>
      <c r="AP189" s="435" t="s">
        <v>138</v>
      </c>
      <c r="AQ189" s="306" t="s">
        <v>144</v>
      </c>
      <c r="AR189" s="291" t="s">
        <v>115</v>
      </c>
      <c r="AS189" s="304" t="s">
        <v>148</v>
      </c>
      <c r="AT189" s="306" t="s">
        <v>142</v>
      </c>
      <c r="AU189" s="291" t="s">
        <v>115</v>
      </c>
      <c r="AV189" s="304" t="s">
        <v>144</v>
      </c>
      <c r="AW189" s="306" t="s">
        <v>147</v>
      </c>
      <c r="AX189" s="291" t="s">
        <v>115</v>
      </c>
      <c r="AY189" s="435" t="s">
        <v>142</v>
      </c>
      <c r="AZ189" s="306"/>
      <c r="BA189" s="291"/>
      <c r="BB189" s="304"/>
      <c r="BC189" s="306"/>
      <c r="BD189" s="291"/>
      <c r="BE189" s="304"/>
      <c r="BF189" s="306"/>
      <c r="BG189" s="291"/>
      <c r="BH189" s="304"/>
      <c r="BI189" s="306"/>
      <c r="BJ189" s="291"/>
      <c r="BK189" s="304"/>
      <c r="BL189" s="306"/>
      <c r="BM189" s="291"/>
      <c r="BN189" s="304"/>
      <c r="BO189" s="306"/>
      <c r="BP189" s="291"/>
      <c r="BQ189" s="304"/>
    </row>
    <row r="190" spans="3:69" s="273" customFormat="1" ht="20.25" customHeight="1">
      <c r="C190" s="299"/>
      <c r="D190" s="403"/>
      <c r="E190" s="318"/>
      <c r="F190" s="404"/>
      <c r="G190" s="403"/>
      <c r="H190" s="318"/>
      <c r="I190" s="404"/>
      <c r="J190" s="403"/>
      <c r="K190" s="318"/>
      <c r="L190" s="404"/>
      <c r="M190" s="403"/>
      <c r="N190" s="318"/>
      <c r="O190" s="404"/>
      <c r="P190" s="403"/>
      <c r="Q190" s="318"/>
      <c r="R190" s="433"/>
      <c r="S190" s="403"/>
      <c r="T190" s="318"/>
      <c r="U190" s="404"/>
      <c r="V190" s="403"/>
      <c r="W190" s="318"/>
      <c r="X190" s="404"/>
      <c r="Y190" s="403"/>
      <c r="Z190" s="318"/>
      <c r="AA190" s="404"/>
      <c r="AB190" s="403"/>
      <c r="AC190" s="318"/>
      <c r="AD190" s="404"/>
      <c r="AE190" s="403"/>
      <c r="AF190" s="318"/>
      <c r="AG190" s="433"/>
      <c r="AH190" s="403"/>
      <c r="AI190" s="318"/>
      <c r="AJ190" s="404"/>
      <c r="AK190" s="403"/>
      <c r="AL190" s="318"/>
      <c r="AM190" s="404"/>
      <c r="AN190" s="403"/>
      <c r="AO190" s="318"/>
      <c r="AP190" s="433"/>
      <c r="AQ190" s="403"/>
      <c r="AR190" s="318"/>
      <c r="AS190" s="404"/>
      <c r="AT190" s="403"/>
      <c r="AU190" s="318"/>
      <c r="AV190" s="404"/>
      <c r="AW190" s="403"/>
      <c r="AX190" s="318"/>
      <c r="AY190" s="433"/>
      <c r="AZ190" s="403"/>
      <c r="BA190" s="318"/>
      <c r="BB190" s="404"/>
      <c r="BC190" s="403"/>
      <c r="BD190" s="318"/>
      <c r="BE190" s="404"/>
      <c r="BF190" s="403"/>
      <c r="BG190" s="318"/>
      <c r="BH190" s="404"/>
      <c r="BI190" s="403"/>
      <c r="BJ190" s="318"/>
      <c r="BK190" s="404"/>
      <c r="BL190" s="403"/>
      <c r="BM190" s="318"/>
      <c r="BN190" s="404"/>
      <c r="BO190" s="403"/>
      <c r="BP190" s="318"/>
      <c r="BQ190" s="404"/>
    </row>
    <row r="191" ht="22.5" customHeight="1">
      <c r="B191" s="273"/>
    </row>
    <row r="192" spans="2:4" ht="22.5" customHeight="1">
      <c r="B192" s="385" t="s">
        <v>149</v>
      </c>
      <c r="D192" s="273"/>
    </row>
    <row r="193" spans="3:69" ht="20.25" customHeight="1">
      <c r="C193" s="275"/>
      <c r="D193" s="280" t="s">
        <v>108</v>
      </c>
      <c r="E193" s="277">
        <v>1</v>
      </c>
      <c r="F193" s="279" t="s">
        <v>109</v>
      </c>
      <c r="G193" s="280" t="s">
        <v>108</v>
      </c>
      <c r="H193" s="277">
        <f>E193+1</f>
        <v>2</v>
      </c>
      <c r="I193" s="279" t="s">
        <v>109</v>
      </c>
      <c r="J193" s="280" t="s">
        <v>108</v>
      </c>
      <c r="K193" s="277">
        <f>H193+1</f>
        <v>3</v>
      </c>
      <c r="L193" s="279" t="s">
        <v>109</v>
      </c>
      <c r="M193" s="280" t="s">
        <v>108</v>
      </c>
      <c r="N193" s="277">
        <f>K193+1</f>
        <v>4</v>
      </c>
      <c r="O193" s="279" t="s">
        <v>109</v>
      </c>
      <c r="P193" s="280" t="s">
        <v>108</v>
      </c>
      <c r="Q193" s="277">
        <f>N193+1</f>
        <v>5</v>
      </c>
      <c r="R193" s="278" t="s">
        <v>109</v>
      </c>
      <c r="S193" s="280" t="s">
        <v>108</v>
      </c>
      <c r="T193" s="277">
        <f>Q193+1</f>
        <v>6</v>
      </c>
      <c r="U193" s="279" t="s">
        <v>109</v>
      </c>
      <c r="V193" s="280" t="s">
        <v>108</v>
      </c>
      <c r="W193" s="277">
        <f>T193+1</f>
        <v>7</v>
      </c>
      <c r="X193" s="279" t="s">
        <v>109</v>
      </c>
      <c r="Y193" s="280" t="s">
        <v>108</v>
      </c>
      <c r="Z193" s="277">
        <f>W193+1</f>
        <v>8</v>
      </c>
      <c r="AA193" s="279" t="s">
        <v>109</v>
      </c>
      <c r="AB193" s="280" t="s">
        <v>108</v>
      </c>
      <c r="AC193" s="277">
        <f>Z193+1</f>
        <v>9</v>
      </c>
      <c r="AD193" s="279" t="s">
        <v>109</v>
      </c>
      <c r="AE193" s="280" t="s">
        <v>108</v>
      </c>
      <c r="AF193" s="277">
        <f>AC193+1</f>
        <v>10</v>
      </c>
      <c r="AG193" s="279" t="s">
        <v>109</v>
      </c>
      <c r="AH193" s="280" t="s">
        <v>108</v>
      </c>
      <c r="AI193" s="277">
        <f>AF193+1</f>
        <v>11</v>
      </c>
      <c r="AJ193" s="279" t="s">
        <v>109</v>
      </c>
      <c r="AK193" s="280" t="s">
        <v>108</v>
      </c>
      <c r="AL193" s="277">
        <f>AI193+1</f>
        <v>12</v>
      </c>
      <c r="AM193" s="279" t="s">
        <v>109</v>
      </c>
      <c r="AN193" s="280" t="s">
        <v>108</v>
      </c>
      <c r="AO193" s="277">
        <f>AL193+1</f>
        <v>13</v>
      </c>
      <c r="AP193" s="279" t="s">
        <v>109</v>
      </c>
      <c r="AQ193" s="280" t="s">
        <v>108</v>
      </c>
      <c r="AR193" s="277">
        <f>AO193+1</f>
        <v>14</v>
      </c>
      <c r="AS193" s="279" t="s">
        <v>109</v>
      </c>
      <c r="AT193" s="280" t="s">
        <v>108</v>
      </c>
      <c r="AU193" s="277">
        <f>AR193+1</f>
        <v>15</v>
      </c>
      <c r="AV193" s="279" t="s">
        <v>109</v>
      </c>
      <c r="AW193" s="280" t="s">
        <v>108</v>
      </c>
      <c r="AX193" s="277">
        <f>AU193+1</f>
        <v>16</v>
      </c>
      <c r="AY193" s="279" t="s">
        <v>109</v>
      </c>
      <c r="AZ193" s="280" t="s">
        <v>108</v>
      </c>
      <c r="BA193" s="277">
        <f>AX193+1</f>
        <v>17</v>
      </c>
      <c r="BB193" s="279" t="s">
        <v>109</v>
      </c>
      <c r="BC193" s="280" t="s">
        <v>108</v>
      </c>
      <c r="BD193" s="277">
        <f>BA193+1</f>
        <v>18</v>
      </c>
      <c r="BE193" s="279" t="s">
        <v>109</v>
      </c>
      <c r="BF193" s="280" t="s">
        <v>108</v>
      </c>
      <c r="BG193" s="277">
        <f>BD193+1</f>
        <v>19</v>
      </c>
      <c r="BH193" s="279" t="s">
        <v>109</v>
      </c>
      <c r="BI193" s="280" t="s">
        <v>108</v>
      </c>
      <c r="BJ193" s="277">
        <f>BG193+1</f>
        <v>20</v>
      </c>
      <c r="BK193" s="279" t="s">
        <v>109</v>
      </c>
      <c r="BL193" s="280" t="s">
        <v>108</v>
      </c>
      <c r="BM193" s="277">
        <f>BJ193+1</f>
        <v>21</v>
      </c>
      <c r="BN193" s="279" t="s">
        <v>109</v>
      </c>
      <c r="BO193" s="280" t="s">
        <v>108</v>
      </c>
      <c r="BP193" s="277">
        <f>BM193+1</f>
        <v>22</v>
      </c>
      <c r="BQ193" s="279" t="s">
        <v>109</v>
      </c>
    </row>
    <row r="194" spans="3:69" s="273" customFormat="1" ht="20.25" customHeight="1">
      <c r="C194" s="286">
        <v>1</v>
      </c>
      <c r="D194" s="287"/>
      <c r="E194" s="288"/>
      <c r="F194" s="311"/>
      <c r="G194" s="287"/>
      <c r="H194" s="288"/>
      <c r="I194" s="311"/>
      <c r="J194" s="287"/>
      <c r="K194" s="288"/>
      <c r="L194" s="311"/>
      <c r="M194" s="287"/>
      <c r="N194" s="288"/>
      <c r="O194" s="311"/>
      <c r="P194" s="287"/>
      <c r="Q194" s="288"/>
      <c r="R194" s="311"/>
      <c r="S194" s="287"/>
      <c r="T194" s="288"/>
      <c r="U194" s="311"/>
      <c r="V194" s="287"/>
      <c r="W194" s="288"/>
      <c r="X194" s="311"/>
      <c r="Y194" s="287"/>
      <c r="Z194" s="288"/>
      <c r="AA194" s="311"/>
      <c r="AB194" s="287"/>
      <c r="AC194" s="288"/>
      <c r="AD194" s="311"/>
      <c r="AE194" s="287"/>
      <c r="AF194" s="288"/>
      <c r="AG194" s="311"/>
      <c r="AH194" s="287"/>
      <c r="AI194" s="288"/>
      <c r="AJ194" s="311"/>
      <c r="AK194" s="287"/>
      <c r="AL194" s="288"/>
      <c r="AM194" s="311"/>
      <c r="AN194" s="287"/>
      <c r="AO194" s="288"/>
      <c r="AP194" s="311"/>
      <c r="AQ194" s="287"/>
      <c r="AR194" s="288"/>
      <c r="AS194" s="311"/>
      <c r="AT194" s="287"/>
      <c r="AU194" s="288"/>
      <c r="AV194" s="311"/>
      <c r="AW194" s="287"/>
      <c r="AX194" s="288"/>
      <c r="AY194" s="311"/>
      <c r="AZ194" s="287"/>
      <c r="BA194" s="288"/>
      <c r="BB194" s="311"/>
      <c r="BC194" s="287"/>
      <c r="BD194" s="288"/>
      <c r="BE194" s="311"/>
      <c r="BF194" s="287"/>
      <c r="BG194" s="288"/>
      <c r="BH194" s="311"/>
      <c r="BI194" s="287"/>
      <c r="BJ194" s="288"/>
      <c r="BK194" s="311"/>
      <c r="BL194" s="287"/>
      <c r="BM194" s="288"/>
      <c r="BN194" s="311"/>
      <c r="BO194" s="287"/>
      <c r="BP194" s="288"/>
      <c r="BQ194" s="311"/>
    </row>
    <row r="195" spans="3:69" s="273" customFormat="1" ht="20.25" customHeight="1">
      <c r="C195" s="293"/>
      <c r="D195" s="403"/>
      <c r="E195" s="318"/>
      <c r="F195" s="404"/>
      <c r="G195" s="403"/>
      <c r="H195" s="318"/>
      <c r="I195" s="404"/>
      <c r="J195" s="403"/>
      <c r="K195" s="318"/>
      <c r="L195" s="404"/>
      <c r="M195" s="403"/>
      <c r="N195" s="318"/>
      <c r="O195" s="404"/>
      <c r="P195" s="403"/>
      <c r="Q195" s="318"/>
      <c r="R195" s="404"/>
      <c r="S195" s="403"/>
      <c r="T195" s="318"/>
      <c r="U195" s="404"/>
      <c r="V195" s="403"/>
      <c r="W195" s="318"/>
      <c r="X195" s="404"/>
      <c r="Y195" s="403"/>
      <c r="Z195" s="318"/>
      <c r="AA195" s="404"/>
      <c r="AB195" s="403"/>
      <c r="AC195" s="318"/>
      <c r="AD195" s="404"/>
      <c r="AE195" s="403"/>
      <c r="AF195" s="318"/>
      <c r="AG195" s="404"/>
      <c r="AH195" s="403"/>
      <c r="AI195" s="318"/>
      <c r="AJ195" s="404"/>
      <c r="AK195" s="403"/>
      <c r="AL195" s="318"/>
      <c r="AM195" s="404"/>
      <c r="AN195" s="403"/>
      <c r="AO195" s="318"/>
      <c r="AP195" s="404"/>
      <c r="AQ195" s="403"/>
      <c r="AR195" s="318"/>
      <c r="AS195" s="404"/>
      <c r="AT195" s="403"/>
      <c r="AU195" s="318"/>
      <c r="AV195" s="404"/>
      <c r="AW195" s="403"/>
      <c r="AX195" s="318"/>
      <c r="AY195" s="404"/>
      <c r="AZ195" s="403"/>
      <c r="BA195" s="318"/>
      <c r="BB195" s="404"/>
      <c r="BC195" s="403"/>
      <c r="BD195" s="318"/>
      <c r="BE195" s="404"/>
      <c r="BF195" s="403"/>
      <c r="BG195" s="318"/>
      <c r="BH195" s="404"/>
      <c r="BI195" s="403"/>
      <c r="BJ195" s="318"/>
      <c r="BK195" s="404"/>
      <c r="BL195" s="403"/>
      <c r="BM195" s="318"/>
      <c r="BN195" s="404"/>
      <c r="BO195" s="403"/>
      <c r="BP195" s="318"/>
      <c r="BQ195" s="404"/>
    </row>
    <row r="196" spans="3:69" s="273" customFormat="1" ht="20.25" customHeight="1">
      <c r="C196" s="286">
        <v>2</v>
      </c>
      <c r="D196" s="287"/>
      <c r="E196" s="288"/>
      <c r="F196" s="311"/>
      <c r="G196" s="287"/>
      <c r="H196" s="288"/>
      <c r="I196" s="311"/>
      <c r="J196" s="287"/>
      <c r="K196" s="288"/>
      <c r="L196" s="311"/>
      <c r="M196" s="287"/>
      <c r="N196" s="288"/>
      <c r="O196" s="311"/>
      <c r="P196" s="287"/>
      <c r="Q196" s="288"/>
      <c r="R196" s="311"/>
      <c r="S196" s="287"/>
      <c r="T196" s="288"/>
      <c r="U196" s="311"/>
      <c r="V196" s="287"/>
      <c r="W196" s="288"/>
      <c r="X196" s="311"/>
      <c r="Y196" s="287"/>
      <c r="Z196" s="288"/>
      <c r="AA196" s="311"/>
      <c r="AB196" s="287"/>
      <c r="AC196" s="288"/>
      <c r="AD196" s="311"/>
      <c r="AE196" s="287"/>
      <c r="AF196" s="288"/>
      <c r="AG196" s="311"/>
      <c r="AH196" s="287"/>
      <c r="AI196" s="288"/>
      <c r="AJ196" s="311"/>
      <c r="AK196" s="287"/>
      <c r="AL196" s="288"/>
      <c r="AM196" s="311"/>
      <c r="AN196" s="287"/>
      <c r="AO196" s="288"/>
      <c r="AP196" s="311"/>
      <c r="AQ196" s="287"/>
      <c r="AR196" s="288"/>
      <c r="AS196" s="311"/>
      <c r="AT196" s="287"/>
      <c r="AU196" s="288"/>
      <c r="AV196" s="311"/>
      <c r="AW196" s="287"/>
      <c r="AX196" s="288"/>
      <c r="AY196" s="311"/>
      <c r="AZ196" s="287"/>
      <c r="BA196" s="288"/>
      <c r="BB196" s="311"/>
      <c r="BC196" s="287"/>
      <c r="BD196" s="288"/>
      <c r="BE196" s="311"/>
      <c r="BF196" s="287"/>
      <c r="BG196" s="288"/>
      <c r="BH196" s="311"/>
      <c r="BI196" s="287"/>
      <c r="BJ196" s="288"/>
      <c r="BK196" s="311"/>
      <c r="BL196" s="287"/>
      <c r="BM196" s="288"/>
      <c r="BN196" s="311"/>
      <c r="BO196" s="287"/>
      <c r="BP196" s="288"/>
      <c r="BQ196" s="311"/>
    </row>
    <row r="197" spans="3:69" s="273" customFormat="1" ht="20.25" customHeight="1">
      <c r="C197" s="293"/>
      <c r="D197" s="403"/>
      <c r="E197" s="318"/>
      <c r="F197" s="404"/>
      <c r="G197" s="403"/>
      <c r="H197" s="318"/>
      <c r="I197" s="404"/>
      <c r="J197" s="403"/>
      <c r="K197" s="318"/>
      <c r="L197" s="404"/>
      <c r="M197" s="403"/>
      <c r="N197" s="318"/>
      <c r="O197" s="404"/>
      <c r="P197" s="403"/>
      <c r="Q197" s="318"/>
      <c r="R197" s="404"/>
      <c r="S197" s="403"/>
      <c r="T197" s="318"/>
      <c r="U197" s="404"/>
      <c r="V197" s="403"/>
      <c r="W197" s="318"/>
      <c r="X197" s="404"/>
      <c r="Y197" s="403"/>
      <c r="Z197" s="318"/>
      <c r="AA197" s="404"/>
      <c r="AB197" s="403"/>
      <c r="AC197" s="318"/>
      <c r="AD197" s="404"/>
      <c r="AE197" s="403"/>
      <c r="AF197" s="318"/>
      <c r="AG197" s="404"/>
      <c r="AH197" s="403"/>
      <c r="AI197" s="318"/>
      <c r="AJ197" s="404"/>
      <c r="AK197" s="403"/>
      <c r="AL197" s="318"/>
      <c r="AM197" s="404"/>
      <c r="AN197" s="403"/>
      <c r="AO197" s="318"/>
      <c r="AP197" s="404"/>
      <c r="AQ197" s="403"/>
      <c r="AR197" s="318"/>
      <c r="AS197" s="404"/>
      <c r="AT197" s="403"/>
      <c r="AU197" s="318"/>
      <c r="AV197" s="404"/>
      <c r="AW197" s="403"/>
      <c r="AX197" s="318"/>
      <c r="AY197" s="404"/>
      <c r="AZ197" s="403"/>
      <c r="BA197" s="318"/>
      <c r="BB197" s="404"/>
      <c r="BC197" s="403"/>
      <c r="BD197" s="318"/>
      <c r="BE197" s="404"/>
      <c r="BF197" s="403"/>
      <c r="BG197" s="318"/>
      <c r="BH197" s="404"/>
      <c r="BI197" s="403"/>
      <c r="BJ197" s="318"/>
      <c r="BK197" s="404"/>
      <c r="BL197" s="403"/>
      <c r="BM197" s="318"/>
      <c r="BN197" s="404"/>
      <c r="BO197" s="403"/>
      <c r="BP197" s="318"/>
      <c r="BQ197" s="404"/>
    </row>
    <row r="198" spans="3:69" s="273" customFormat="1" ht="20.25" customHeight="1">
      <c r="C198" s="286">
        <v>3</v>
      </c>
      <c r="D198" s="306"/>
      <c r="E198" s="291"/>
      <c r="F198" s="304"/>
      <c r="G198" s="306"/>
      <c r="H198" s="291"/>
      <c r="I198" s="304"/>
      <c r="J198" s="306"/>
      <c r="K198" s="291"/>
      <c r="L198" s="304"/>
      <c r="M198" s="306"/>
      <c r="N198" s="291"/>
      <c r="O198" s="304"/>
      <c r="P198" s="306"/>
      <c r="Q198" s="291"/>
      <c r="R198" s="304"/>
      <c r="S198" s="306"/>
      <c r="T198" s="291"/>
      <c r="U198" s="304"/>
      <c r="V198" s="306"/>
      <c r="W198" s="291"/>
      <c r="X198" s="304"/>
      <c r="Y198" s="306"/>
      <c r="Z198" s="291"/>
      <c r="AA198" s="304"/>
      <c r="AB198" s="306"/>
      <c r="AC198" s="291"/>
      <c r="AD198" s="304"/>
      <c r="AE198" s="306"/>
      <c r="AF198" s="291"/>
      <c r="AG198" s="304"/>
      <c r="AH198" s="306"/>
      <c r="AI198" s="291"/>
      <c r="AJ198" s="304"/>
      <c r="AK198" s="306"/>
      <c r="AL198" s="291"/>
      <c r="AM198" s="304"/>
      <c r="AN198" s="306"/>
      <c r="AO198" s="291"/>
      <c r="AP198" s="304"/>
      <c r="AQ198" s="306"/>
      <c r="AR198" s="291"/>
      <c r="AS198" s="304"/>
      <c r="AT198" s="306"/>
      <c r="AU198" s="291"/>
      <c r="AV198" s="304"/>
      <c r="AW198" s="306"/>
      <c r="AX198" s="291"/>
      <c r="AY198" s="304"/>
      <c r="AZ198" s="306"/>
      <c r="BA198" s="291"/>
      <c r="BB198" s="304"/>
      <c r="BC198" s="306"/>
      <c r="BD198" s="291"/>
      <c r="BE198" s="304"/>
      <c r="BF198" s="306"/>
      <c r="BG198" s="291"/>
      <c r="BH198" s="304"/>
      <c r="BI198" s="306"/>
      <c r="BJ198" s="291"/>
      <c r="BK198" s="304"/>
      <c r="BL198" s="306"/>
      <c r="BM198" s="291"/>
      <c r="BN198" s="304"/>
      <c r="BO198" s="306"/>
      <c r="BP198" s="291"/>
      <c r="BQ198" s="304"/>
    </row>
    <row r="199" spans="3:69" s="273" customFormat="1" ht="20.25" customHeight="1">
      <c r="C199" s="299"/>
      <c r="D199" s="403"/>
      <c r="E199" s="318"/>
      <c r="F199" s="404"/>
      <c r="G199" s="403"/>
      <c r="H199" s="318"/>
      <c r="I199" s="404"/>
      <c r="J199" s="403"/>
      <c r="K199" s="318"/>
      <c r="L199" s="404"/>
      <c r="M199" s="403"/>
      <c r="N199" s="318"/>
      <c r="O199" s="404"/>
      <c r="P199" s="403"/>
      <c r="Q199" s="318"/>
      <c r="R199" s="404"/>
      <c r="S199" s="403"/>
      <c r="T199" s="318"/>
      <c r="U199" s="404"/>
      <c r="V199" s="403"/>
      <c r="W199" s="318"/>
      <c r="X199" s="404"/>
      <c r="Y199" s="403"/>
      <c r="Z199" s="318"/>
      <c r="AA199" s="404"/>
      <c r="AB199" s="403"/>
      <c r="AC199" s="318"/>
      <c r="AD199" s="404"/>
      <c r="AE199" s="403"/>
      <c r="AF199" s="318"/>
      <c r="AG199" s="404"/>
      <c r="AH199" s="403"/>
      <c r="AI199" s="318"/>
      <c r="AJ199" s="404"/>
      <c r="AK199" s="403"/>
      <c r="AL199" s="318"/>
      <c r="AM199" s="404"/>
      <c r="AN199" s="403"/>
      <c r="AO199" s="318"/>
      <c r="AP199" s="404"/>
      <c r="AQ199" s="403"/>
      <c r="AR199" s="318"/>
      <c r="AS199" s="404"/>
      <c r="AT199" s="403"/>
      <c r="AU199" s="318"/>
      <c r="AV199" s="404"/>
      <c r="AW199" s="403"/>
      <c r="AX199" s="318"/>
      <c r="AY199" s="404"/>
      <c r="AZ199" s="403"/>
      <c r="BA199" s="318"/>
      <c r="BB199" s="404"/>
      <c r="BC199" s="403"/>
      <c r="BD199" s="318"/>
      <c r="BE199" s="404"/>
      <c r="BF199" s="403"/>
      <c r="BG199" s="318"/>
      <c r="BH199" s="404"/>
      <c r="BI199" s="403"/>
      <c r="BJ199" s="318"/>
      <c r="BK199" s="404"/>
      <c r="BL199" s="403"/>
      <c r="BM199" s="318"/>
      <c r="BN199" s="404"/>
      <c r="BO199" s="403"/>
      <c r="BP199" s="318"/>
      <c r="BQ199" s="404"/>
    </row>
    <row r="200" ht="22.5" customHeight="1">
      <c r="B200" s="273"/>
    </row>
    <row r="201" spans="2:4" ht="22.5" customHeight="1">
      <c r="B201" s="385" t="s">
        <v>149</v>
      </c>
      <c r="D201" s="273"/>
    </row>
    <row r="202" spans="3:69" ht="20.25" customHeight="1">
      <c r="C202" s="275"/>
      <c r="D202" s="280" t="s">
        <v>108</v>
      </c>
      <c r="E202" s="277">
        <v>1</v>
      </c>
      <c r="F202" s="279" t="s">
        <v>109</v>
      </c>
      <c r="G202" s="280" t="s">
        <v>108</v>
      </c>
      <c r="H202" s="277">
        <f>E202+1</f>
        <v>2</v>
      </c>
      <c r="I202" s="279" t="s">
        <v>109</v>
      </c>
      <c r="J202" s="280" t="s">
        <v>108</v>
      </c>
      <c r="K202" s="277">
        <f>H202+1</f>
        <v>3</v>
      </c>
      <c r="L202" s="279" t="s">
        <v>109</v>
      </c>
      <c r="M202" s="280" t="s">
        <v>108</v>
      </c>
      <c r="N202" s="277">
        <f>K202+1</f>
        <v>4</v>
      </c>
      <c r="O202" s="279" t="s">
        <v>109</v>
      </c>
      <c r="P202" s="280" t="s">
        <v>108</v>
      </c>
      <c r="Q202" s="277">
        <f>N202+1</f>
        <v>5</v>
      </c>
      <c r="R202" s="278" t="s">
        <v>109</v>
      </c>
      <c r="S202" s="280" t="s">
        <v>108</v>
      </c>
      <c r="T202" s="277">
        <f>Q202+1</f>
        <v>6</v>
      </c>
      <c r="U202" s="279" t="s">
        <v>109</v>
      </c>
      <c r="V202" s="280" t="s">
        <v>108</v>
      </c>
      <c r="W202" s="277">
        <f>T202+1</f>
        <v>7</v>
      </c>
      <c r="X202" s="279" t="s">
        <v>109</v>
      </c>
      <c r="Y202" s="280" t="s">
        <v>108</v>
      </c>
      <c r="Z202" s="277">
        <f>W202+1</f>
        <v>8</v>
      </c>
      <c r="AA202" s="279" t="s">
        <v>109</v>
      </c>
      <c r="AB202" s="280" t="s">
        <v>108</v>
      </c>
      <c r="AC202" s="277">
        <f>Z202+1</f>
        <v>9</v>
      </c>
      <c r="AD202" s="279" t="s">
        <v>109</v>
      </c>
      <c r="AE202" s="280" t="s">
        <v>108</v>
      </c>
      <c r="AF202" s="277">
        <f>AC202+1</f>
        <v>10</v>
      </c>
      <c r="AG202" s="279" t="s">
        <v>109</v>
      </c>
      <c r="AH202" s="280" t="s">
        <v>108</v>
      </c>
      <c r="AI202" s="277">
        <f>AF202+1</f>
        <v>11</v>
      </c>
      <c r="AJ202" s="279" t="s">
        <v>109</v>
      </c>
      <c r="AK202" s="280" t="s">
        <v>108</v>
      </c>
      <c r="AL202" s="277">
        <f>AI202+1</f>
        <v>12</v>
      </c>
      <c r="AM202" s="279" t="s">
        <v>109</v>
      </c>
      <c r="AN202" s="280" t="s">
        <v>108</v>
      </c>
      <c r="AO202" s="277">
        <f>AL202+1</f>
        <v>13</v>
      </c>
      <c r="AP202" s="279" t="s">
        <v>109</v>
      </c>
      <c r="AQ202" s="280" t="s">
        <v>108</v>
      </c>
      <c r="AR202" s="277">
        <f>AO202+1</f>
        <v>14</v>
      </c>
      <c r="AS202" s="279" t="s">
        <v>109</v>
      </c>
      <c r="AT202" s="280" t="s">
        <v>108</v>
      </c>
      <c r="AU202" s="277">
        <f>AR202+1</f>
        <v>15</v>
      </c>
      <c r="AV202" s="279" t="s">
        <v>109</v>
      </c>
      <c r="AW202" s="280" t="s">
        <v>108</v>
      </c>
      <c r="AX202" s="277">
        <f>AU202+1</f>
        <v>16</v>
      </c>
      <c r="AY202" s="279" t="s">
        <v>109</v>
      </c>
      <c r="AZ202" s="280" t="s">
        <v>108</v>
      </c>
      <c r="BA202" s="277">
        <f>AX202+1</f>
        <v>17</v>
      </c>
      <c r="BB202" s="279" t="s">
        <v>109</v>
      </c>
      <c r="BC202" s="280" t="s">
        <v>108</v>
      </c>
      <c r="BD202" s="277">
        <f>BA202+1</f>
        <v>18</v>
      </c>
      <c r="BE202" s="279" t="s">
        <v>109</v>
      </c>
      <c r="BF202" s="280" t="s">
        <v>108</v>
      </c>
      <c r="BG202" s="277">
        <f>BD202+1</f>
        <v>19</v>
      </c>
      <c r="BH202" s="279" t="s">
        <v>109</v>
      </c>
      <c r="BI202" s="280" t="s">
        <v>108</v>
      </c>
      <c r="BJ202" s="277">
        <f>BG202+1</f>
        <v>20</v>
      </c>
      <c r="BK202" s="279" t="s">
        <v>109</v>
      </c>
      <c r="BL202" s="280" t="s">
        <v>108</v>
      </c>
      <c r="BM202" s="277">
        <f>BJ202+1</f>
        <v>21</v>
      </c>
      <c r="BN202" s="279" t="s">
        <v>109</v>
      </c>
      <c r="BO202" s="280" t="s">
        <v>108</v>
      </c>
      <c r="BP202" s="277">
        <f>BM202+1</f>
        <v>22</v>
      </c>
      <c r="BQ202" s="279" t="s">
        <v>109</v>
      </c>
    </row>
    <row r="203" spans="3:69" s="273" customFormat="1" ht="20.25" customHeight="1">
      <c r="C203" s="286">
        <v>1</v>
      </c>
      <c r="D203" s="287"/>
      <c r="E203" s="288"/>
      <c r="F203" s="311"/>
      <c r="G203" s="287"/>
      <c r="H203" s="288"/>
      <c r="I203" s="311"/>
      <c r="J203" s="287"/>
      <c r="K203" s="288"/>
      <c r="L203" s="311"/>
      <c r="M203" s="287"/>
      <c r="N203" s="288"/>
      <c r="O203" s="311"/>
      <c r="P203" s="287"/>
      <c r="Q203" s="288"/>
      <c r="R203" s="311"/>
      <c r="S203" s="287"/>
      <c r="T203" s="288"/>
      <c r="U203" s="311"/>
      <c r="V203" s="287"/>
      <c r="W203" s="288"/>
      <c r="X203" s="311"/>
      <c r="Y203" s="287"/>
      <c r="Z203" s="288"/>
      <c r="AA203" s="311"/>
      <c r="AB203" s="287"/>
      <c r="AC203" s="288"/>
      <c r="AD203" s="311"/>
      <c r="AE203" s="287"/>
      <c r="AF203" s="288"/>
      <c r="AG203" s="311"/>
      <c r="AH203" s="287"/>
      <c r="AI203" s="288"/>
      <c r="AJ203" s="311"/>
      <c r="AK203" s="287"/>
      <c r="AL203" s="288"/>
      <c r="AM203" s="311"/>
      <c r="AN203" s="287"/>
      <c r="AO203" s="288"/>
      <c r="AP203" s="311"/>
      <c r="AQ203" s="287"/>
      <c r="AR203" s="288"/>
      <c r="AS203" s="311"/>
      <c r="AT203" s="287"/>
      <c r="AU203" s="288"/>
      <c r="AV203" s="311"/>
      <c r="AW203" s="287"/>
      <c r="AX203" s="288"/>
      <c r="AY203" s="311"/>
      <c r="AZ203" s="287"/>
      <c r="BA203" s="288"/>
      <c r="BB203" s="311"/>
      <c r="BC203" s="287"/>
      <c r="BD203" s="288"/>
      <c r="BE203" s="311"/>
      <c r="BF203" s="287"/>
      <c r="BG203" s="288"/>
      <c r="BH203" s="311"/>
      <c r="BI203" s="287"/>
      <c r="BJ203" s="288"/>
      <c r="BK203" s="311"/>
      <c r="BL203" s="287"/>
      <c r="BM203" s="288"/>
      <c r="BN203" s="311"/>
      <c r="BO203" s="287"/>
      <c r="BP203" s="288"/>
      <c r="BQ203" s="311"/>
    </row>
    <row r="204" spans="3:69" s="273" customFormat="1" ht="20.25" customHeight="1">
      <c r="C204" s="293"/>
      <c r="D204" s="403"/>
      <c r="E204" s="318"/>
      <c r="F204" s="404"/>
      <c r="G204" s="403"/>
      <c r="H204" s="318"/>
      <c r="I204" s="404"/>
      <c r="J204" s="403"/>
      <c r="K204" s="318"/>
      <c r="L204" s="404"/>
      <c r="M204" s="403"/>
      <c r="N204" s="318"/>
      <c r="O204" s="404"/>
      <c r="P204" s="403"/>
      <c r="Q204" s="318"/>
      <c r="R204" s="404"/>
      <c r="S204" s="403"/>
      <c r="T204" s="318"/>
      <c r="U204" s="404"/>
      <c r="V204" s="403"/>
      <c r="W204" s="318"/>
      <c r="X204" s="404"/>
      <c r="Y204" s="403"/>
      <c r="Z204" s="318"/>
      <c r="AA204" s="404"/>
      <c r="AB204" s="403"/>
      <c r="AC204" s="318"/>
      <c r="AD204" s="404"/>
      <c r="AE204" s="403"/>
      <c r="AF204" s="318"/>
      <c r="AG204" s="404"/>
      <c r="AH204" s="403"/>
      <c r="AI204" s="318"/>
      <c r="AJ204" s="404"/>
      <c r="AK204" s="403"/>
      <c r="AL204" s="318"/>
      <c r="AM204" s="404"/>
      <c r="AN204" s="403"/>
      <c r="AO204" s="318"/>
      <c r="AP204" s="404"/>
      <c r="AQ204" s="403"/>
      <c r="AR204" s="318"/>
      <c r="AS204" s="404"/>
      <c r="AT204" s="403"/>
      <c r="AU204" s="318"/>
      <c r="AV204" s="404"/>
      <c r="AW204" s="403"/>
      <c r="AX204" s="318"/>
      <c r="AY204" s="404"/>
      <c r="AZ204" s="403"/>
      <c r="BA204" s="318"/>
      <c r="BB204" s="404"/>
      <c r="BC204" s="403"/>
      <c r="BD204" s="318"/>
      <c r="BE204" s="404"/>
      <c r="BF204" s="403"/>
      <c r="BG204" s="318"/>
      <c r="BH204" s="404"/>
      <c r="BI204" s="403"/>
      <c r="BJ204" s="318"/>
      <c r="BK204" s="404"/>
      <c r="BL204" s="403"/>
      <c r="BM204" s="318"/>
      <c r="BN204" s="404"/>
      <c r="BO204" s="403"/>
      <c r="BP204" s="318"/>
      <c r="BQ204" s="404"/>
    </row>
    <row r="205" spans="3:69" s="273" customFormat="1" ht="20.25" customHeight="1">
      <c r="C205" s="286">
        <v>2</v>
      </c>
      <c r="D205" s="287"/>
      <c r="E205" s="288"/>
      <c r="F205" s="311"/>
      <c r="G205" s="287"/>
      <c r="H205" s="288"/>
      <c r="I205" s="311"/>
      <c r="J205" s="287"/>
      <c r="K205" s="288"/>
      <c r="L205" s="311"/>
      <c r="M205" s="287"/>
      <c r="N205" s="288"/>
      <c r="O205" s="311"/>
      <c r="P205" s="287"/>
      <c r="Q205" s="288"/>
      <c r="R205" s="311"/>
      <c r="S205" s="287"/>
      <c r="T205" s="288"/>
      <c r="U205" s="311"/>
      <c r="V205" s="287"/>
      <c r="W205" s="288"/>
      <c r="X205" s="311"/>
      <c r="Y205" s="287"/>
      <c r="Z205" s="288"/>
      <c r="AA205" s="311"/>
      <c r="AB205" s="287"/>
      <c r="AC205" s="288"/>
      <c r="AD205" s="311"/>
      <c r="AE205" s="287"/>
      <c r="AF205" s="288"/>
      <c r="AG205" s="311"/>
      <c r="AH205" s="287"/>
      <c r="AI205" s="288"/>
      <c r="AJ205" s="311"/>
      <c r="AK205" s="287"/>
      <c r="AL205" s="288"/>
      <c r="AM205" s="311"/>
      <c r="AN205" s="287"/>
      <c r="AO205" s="288"/>
      <c r="AP205" s="311"/>
      <c r="AQ205" s="287"/>
      <c r="AR205" s="288"/>
      <c r="AS205" s="311"/>
      <c r="AT205" s="287"/>
      <c r="AU205" s="288"/>
      <c r="AV205" s="311"/>
      <c r="AW205" s="287"/>
      <c r="AX205" s="288"/>
      <c r="AY205" s="311"/>
      <c r="AZ205" s="287"/>
      <c r="BA205" s="288"/>
      <c r="BB205" s="311"/>
      <c r="BC205" s="287"/>
      <c r="BD205" s="288"/>
      <c r="BE205" s="311"/>
      <c r="BF205" s="287"/>
      <c r="BG205" s="288"/>
      <c r="BH205" s="311"/>
      <c r="BI205" s="287"/>
      <c r="BJ205" s="288"/>
      <c r="BK205" s="311"/>
      <c r="BL205" s="287"/>
      <c r="BM205" s="288"/>
      <c r="BN205" s="311"/>
      <c r="BO205" s="287"/>
      <c r="BP205" s="288"/>
      <c r="BQ205" s="311"/>
    </row>
    <row r="206" spans="3:69" s="273" customFormat="1" ht="20.25" customHeight="1">
      <c r="C206" s="293"/>
      <c r="D206" s="403"/>
      <c r="E206" s="318"/>
      <c r="F206" s="404"/>
      <c r="G206" s="403"/>
      <c r="H206" s="318"/>
      <c r="I206" s="404"/>
      <c r="J206" s="403"/>
      <c r="K206" s="318"/>
      <c r="L206" s="404"/>
      <c r="M206" s="403"/>
      <c r="N206" s="318"/>
      <c r="O206" s="404"/>
      <c r="P206" s="403"/>
      <c r="Q206" s="318"/>
      <c r="R206" s="404"/>
      <c r="S206" s="403"/>
      <c r="T206" s="318"/>
      <c r="U206" s="404"/>
      <c r="V206" s="403"/>
      <c r="W206" s="318"/>
      <c r="X206" s="404"/>
      <c r="Y206" s="403"/>
      <c r="Z206" s="318"/>
      <c r="AA206" s="404"/>
      <c r="AB206" s="403"/>
      <c r="AC206" s="318"/>
      <c r="AD206" s="404"/>
      <c r="AE206" s="403"/>
      <c r="AF206" s="318"/>
      <c r="AG206" s="404"/>
      <c r="AH206" s="403"/>
      <c r="AI206" s="318"/>
      <c r="AJ206" s="404"/>
      <c r="AK206" s="403"/>
      <c r="AL206" s="318"/>
      <c r="AM206" s="404"/>
      <c r="AN206" s="403"/>
      <c r="AO206" s="318"/>
      <c r="AP206" s="404"/>
      <c r="AQ206" s="403"/>
      <c r="AR206" s="318"/>
      <c r="AS206" s="404"/>
      <c r="AT206" s="403"/>
      <c r="AU206" s="318"/>
      <c r="AV206" s="404"/>
      <c r="AW206" s="403"/>
      <c r="AX206" s="318"/>
      <c r="AY206" s="404"/>
      <c r="AZ206" s="403"/>
      <c r="BA206" s="318"/>
      <c r="BB206" s="404"/>
      <c r="BC206" s="403"/>
      <c r="BD206" s="318"/>
      <c r="BE206" s="404"/>
      <c r="BF206" s="403"/>
      <c r="BG206" s="318"/>
      <c r="BH206" s="404"/>
      <c r="BI206" s="403"/>
      <c r="BJ206" s="318"/>
      <c r="BK206" s="404"/>
      <c r="BL206" s="403"/>
      <c r="BM206" s="318"/>
      <c r="BN206" s="404"/>
      <c r="BO206" s="403"/>
      <c r="BP206" s="318"/>
      <c r="BQ206" s="404"/>
    </row>
    <row r="207" spans="3:69" s="273" customFormat="1" ht="20.25" customHeight="1">
      <c r="C207" s="286">
        <v>3</v>
      </c>
      <c r="D207" s="306"/>
      <c r="E207" s="291"/>
      <c r="F207" s="304"/>
      <c r="G207" s="306"/>
      <c r="H207" s="291"/>
      <c r="I207" s="304"/>
      <c r="J207" s="306"/>
      <c r="K207" s="291"/>
      <c r="L207" s="304"/>
      <c r="M207" s="306"/>
      <c r="N207" s="291"/>
      <c r="O207" s="304"/>
      <c r="P207" s="306"/>
      <c r="Q207" s="291"/>
      <c r="R207" s="304"/>
      <c r="S207" s="306"/>
      <c r="T207" s="291"/>
      <c r="U207" s="304"/>
      <c r="V207" s="306"/>
      <c r="W207" s="291"/>
      <c r="X207" s="304"/>
      <c r="Y207" s="306"/>
      <c r="Z207" s="291"/>
      <c r="AA207" s="304"/>
      <c r="AB207" s="306"/>
      <c r="AC207" s="291"/>
      <c r="AD207" s="304"/>
      <c r="AE207" s="306"/>
      <c r="AF207" s="291"/>
      <c r="AG207" s="304"/>
      <c r="AH207" s="306"/>
      <c r="AI207" s="291"/>
      <c r="AJ207" s="304"/>
      <c r="AK207" s="306"/>
      <c r="AL207" s="291"/>
      <c r="AM207" s="304"/>
      <c r="AN207" s="306"/>
      <c r="AO207" s="291"/>
      <c r="AP207" s="304"/>
      <c r="AQ207" s="306"/>
      <c r="AR207" s="291"/>
      <c r="AS207" s="304"/>
      <c r="AT207" s="306"/>
      <c r="AU207" s="291"/>
      <c r="AV207" s="304"/>
      <c r="AW207" s="306"/>
      <c r="AX207" s="291"/>
      <c r="AY207" s="304"/>
      <c r="AZ207" s="306"/>
      <c r="BA207" s="291"/>
      <c r="BB207" s="304"/>
      <c r="BC207" s="306"/>
      <c r="BD207" s="291"/>
      <c r="BE207" s="304"/>
      <c r="BF207" s="306"/>
      <c r="BG207" s="291"/>
      <c r="BH207" s="304"/>
      <c r="BI207" s="306"/>
      <c r="BJ207" s="291"/>
      <c r="BK207" s="304"/>
      <c r="BL207" s="306"/>
      <c r="BM207" s="291"/>
      <c r="BN207" s="304"/>
      <c r="BO207" s="306"/>
      <c r="BP207" s="291"/>
      <c r="BQ207" s="304"/>
    </row>
    <row r="208" spans="3:69" s="273" customFormat="1" ht="20.25" customHeight="1">
      <c r="C208" s="299"/>
      <c r="D208" s="403"/>
      <c r="E208" s="318"/>
      <c r="F208" s="404"/>
      <c r="G208" s="403"/>
      <c r="H208" s="318"/>
      <c r="I208" s="404"/>
      <c r="J208" s="403"/>
      <c r="K208" s="318"/>
      <c r="L208" s="404"/>
      <c r="M208" s="403"/>
      <c r="N208" s="318"/>
      <c r="O208" s="404"/>
      <c r="P208" s="403"/>
      <c r="Q208" s="318"/>
      <c r="R208" s="404"/>
      <c r="S208" s="403"/>
      <c r="T208" s="318"/>
      <c r="U208" s="404"/>
      <c r="V208" s="403"/>
      <c r="W208" s="318"/>
      <c r="X208" s="404"/>
      <c r="Y208" s="403"/>
      <c r="Z208" s="318"/>
      <c r="AA208" s="404"/>
      <c r="AB208" s="403"/>
      <c r="AC208" s="318"/>
      <c r="AD208" s="404"/>
      <c r="AE208" s="403"/>
      <c r="AF208" s="318"/>
      <c r="AG208" s="404"/>
      <c r="AH208" s="403"/>
      <c r="AI208" s="318"/>
      <c r="AJ208" s="404"/>
      <c r="AK208" s="403"/>
      <c r="AL208" s="318"/>
      <c r="AM208" s="404"/>
      <c r="AN208" s="403"/>
      <c r="AO208" s="318"/>
      <c r="AP208" s="404"/>
      <c r="AQ208" s="403"/>
      <c r="AR208" s="318"/>
      <c r="AS208" s="404"/>
      <c r="AT208" s="403"/>
      <c r="AU208" s="318"/>
      <c r="AV208" s="404"/>
      <c r="AW208" s="403"/>
      <c r="AX208" s="318"/>
      <c r="AY208" s="404"/>
      <c r="AZ208" s="403"/>
      <c r="BA208" s="318"/>
      <c r="BB208" s="404"/>
      <c r="BC208" s="403"/>
      <c r="BD208" s="318"/>
      <c r="BE208" s="404"/>
      <c r="BF208" s="403"/>
      <c r="BG208" s="318"/>
      <c r="BH208" s="404"/>
      <c r="BI208" s="403"/>
      <c r="BJ208" s="318"/>
      <c r="BK208" s="404"/>
      <c r="BL208" s="403"/>
      <c r="BM208" s="318"/>
      <c r="BN208" s="404"/>
      <c r="BO208" s="403"/>
      <c r="BP208" s="318"/>
      <c r="BQ208" s="404"/>
    </row>
    <row r="209" ht="22.5" customHeight="1">
      <c r="B209" s="273"/>
    </row>
    <row r="210" spans="2:4" ht="22.5" customHeight="1">
      <c r="B210" s="385" t="s">
        <v>149</v>
      </c>
      <c r="D210" s="273"/>
    </row>
    <row r="211" spans="3:69" ht="20.25" customHeight="1">
      <c r="C211" s="275"/>
      <c r="D211" s="280" t="s">
        <v>108</v>
      </c>
      <c r="E211" s="277">
        <v>1</v>
      </c>
      <c r="F211" s="279" t="s">
        <v>109</v>
      </c>
      <c r="G211" s="280" t="s">
        <v>108</v>
      </c>
      <c r="H211" s="277">
        <f>E211+1</f>
        <v>2</v>
      </c>
      <c r="I211" s="279" t="s">
        <v>109</v>
      </c>
      <c r="J211" s="280" t="s">
        <v>108</v>
      </c>
      <c r="K211" s="277">
        <f>H211+1</f>
        <v>3</v>
      </c>
      <c r="L211" s="279" t="s">
        <v>109</v>
      </c>
      <c r="M211" s="280" t="s">
        <v>108</v>
      </c>
      <c r="N211" s="277">
        <f>K211+1</f>
        <v>4</v>
      </c>
      <c r="O211" s="279" t="s">
        <v>109</v>
      </c>
      <c r="P211" s="280" t="s">
        <v>108</v>
      </c>
      <c r="Q211" s="277">
        <f>N211+1</f>
        <v>5</v>
      </c>
      <c r="R211" s="278" t="s">
        <v>109</v>
      </c>
      <c r="S211" s="280" t="s">
        <v>108</v>
      </c>
      <c r="T211" s="277">
        <f>Q211+1</f>
        <v>6</v>
      </c>
      <c r="U211" s="279" t="s">
        <v>109</v>
      </c>
      <c r="V211" s="280" t="s">
        <v>108</v>
      </c>
      <c r="W211" s="277">
        <f>T211+1</f>
        <v>7</v>
      </c>
      <c r="X211" s="279" t="s">
        <v>109</v>
      </c>
      <c r="Y211" s="280" t="s">
        <v>108</v>
      </c>
      <c r="Z211" s="277">
        <f>W211+1</f>
        <v>8</v>
      </c>
      <c r="AA211" s="279" t="s">
        <v>109</v>
      </c>
      <c r="AB211" s="280" t="s">
        <v>108</v>
      </c>
      <c r="AC211" s="277">
        <f>Z211+1</f>
        <v>9</v>
      </c>
      <c r="AD211" s="279" t="s">
        <v>109</v>
      </c>
      <c r="AE211" s="280" t="s">
        <v>108</v>
      </c>
      <c r="AF211" s="277">
        <f>AC211+1</f>
        <v>10</v>
      </c>
      <c r="AG211" s="279" t="s">
        <v>109</v>
      </c>
      <c r="AH211" s="280" t="s">
        <v>108</v>
      </c>
      <c r="AI211" s="277">
        <f>AF211+1</f>
        <v>11</v>
      </c>
      <c r="AJ211" s="279" t="s">
        <v>109</v>
      </c>
      <c r="AK211" s="280" t="s">
        <v>108</v>
      </c>
      <c r="AL211" s="277">
        <f>AI211+1</f>
        <v>12</v>
      </c>
      <c r="AM211" s="279" t="s">
        <v>109</v>
      </c>
      <c r="AN211" s="280" t="s">
        <v>108</v>
      </c>
      <c r="AO211" s="277">
        <f>AL211+1</f>
        <v>13</v>
      </c>
      <c r="AP211" s="279" t="s">
        <v>109</v>
      </c>
      <c r="AQ211" s="280" t="s">
        <v>108</v>
      </c>
      <c r="AR211" s="277">
        <f>AO211+1</f>
        <v>14</v>
      </c>
      <c r="AS211" s="279" t="s">
        <v>109</v>
      </c>
      <c r="AT211" s="280" t="s">
        <v>108</v>
      </c>
      <c r="AU211" s="277">
        <f>AR211+1</f>
        <v>15</v>
      </c>
      <c r="AV211" s="279" t="s">
        <v>109</v>
      </c>
      <c r="AW211" s="280" t="s">
        <v>108</v>
      </c>
      <c r="AX211" s="277">
        <f>AU211+1</f>
        <v>16</v>
      </c>
      <c r="AY211" s="279" t="s">
        <v>109</v>
      </c>
      <c r="AZ211" s="280" t="s">
        <v>108</v>
      </c>
      <c r="BA211" s="277">
        <f>AX211+1</f>
        <v>17</v>
      </c>
      <c r="BB211" s="279" t="s">
        <v>109</v>
      </c>
      <c r="BC211" s="280" t="s">
        <v>108</v>
      </c>
      <c r="BD211" s="277">
        <f>BA211+1</f>
        <v>18</v>
      </c>
      <c r="BE211" s="279" t="s">
        <v>109</v>
      </c>
      <c r="BF211" s="280" t="s">
        <v>108</v>
      </c>
      <c r="BG211" s="277">
        <f>BD211+1</f>
        <v>19</v>
      </c>
      <c r="BH211" s="279" t="s">
        <v>109</v>
      </c>
      <c r="BI211" s="280" t="s">
        <v>108</v>
      </c>
      <c r="BJ211" s="277">
        <f>BG211+1</f>
        <v>20</v>
      </c>
      <c r="BK211" s="279" t="s">
        <v>109</v>
      </c>
      <c r="BL211" s="280" t="s">
        <v>108</v>
      </c>
      <c r="BM211" s="277">
        <f>BJ211+1</f>
        <v>21</v>
      </c>
      <c r="BN211" s="279" t="s">
        <v>109</v>
      </c>
      <c r="BO211" s="280" t="s">
        <v>108</v>
      </c>
      <c r="BP211" s="277">
        <f>BM211+1</f>
        <v>22</v>
      </c>
      <c r="BQ211" s="279" t="s">
        <v>109</v>
      </c>
    </row>
    <row r="212" spans="3:69" s="273" customFormat="1" ht="20.25" customHeight="1">
      <c r="C212" s="286">
        <v>1</v>
      </c>
      <c r="D212" s="287"/>
      <c r="E212" s="288"/>
      <c r="F212" s="311"/>
      <c r="G212" s="287"/>
      <c r="H212" s="288"/>
      <c r="I212" s="311"/>
      <c r="J212" s="287"/>
      <c r="K212" s="288"/>
      <c r="L212" s="311"/>
      <c r="M212" s="287"/>
      <c r="N212" s="288"/>
      <c r="O212" s="311"/>
      <c r="P212" s="287"/>
      <c r="Q212" s="288"/>
      <c r="R212" s="311"/>
      <c r="S212" s="287"/>
      <c r="T212" s="288"/>
      <c r="U212" s="311"/>
      <c r="V212" s="287"/>
      <c r="W212" s="288"/>
      <c r="X212" s="311"/>
      <c r="Y212" s="287"/>
      <c r="Z212" s="288"/>
      <c r="AA212" s="311"/>
      <c r="AB212" s="287"/>
      <c r="AC212" s="288"/>
      <c r="AD212" s="311"/>
      <c r="AE212" s="287"/>
      <c r="AF212" s="288"/>
      <c r="AG212" s="311"/>
      <c r="AH212" s="287"/>
      <c r="AI212" s="288"/>
      <c r="AJ212" s="311"/>
      <c r="AK212" s="287"/>
      <c r="AL212" s="288"/>
      <c r="AM212" s="311"/>
      <c r="AN212" s="287"/>
      <c r="AO212" s="288"/>
      <c r="AP212" s="311"/>
      <c r="AQ212" s="287"/>
      <c r="AR212" s="288"/>
      <c r="AS212" s="311"/>
      <c r="AT212" s="287"/>
      <c r="AU212" s="288"/>
      <c r="AV212" s="311"/>
      <c r="AW212" s="287"/>
      <c r="AX212" s="288"/>
      <c r="AY212" s="311"/>
      <c r="AZ212" s="287"/>
      <c r="BA212" s="288"/>
      <c r="BB212" s="311"/>
      <c r="BC212" s="287"/>
      <c r="BD212" s="288"/>
      <c r="BE212" s="311"/>
      <c r="BF212" s="287"/>
      <c r="BG212" s="288"/>
      <c r="BH212" s="311"/>
      <c r="BI212" s="287"/>
      <c r="BJ212" s="288"/>
      <c r="BK212" s="311"/>
      <c r="BL212" s="287"/>
      <c r="BM212" s="288"/>
      <c r="BN212" s="311"/>
      <c r="BO212" s="287"/>
      <c r="BP212" s="288"/>
      <c r="BQ212" s="311"/>
    </row>
    <row r="213" spans="3:69" s="273" customFormat="1" ht="20.25" customHeight="1">
      <c r="C213" s="293"/>
      <c r="D213" s="403"/>
      <c r="E213" s="318"/>
      <c r="F213" s="404"/>
      <c r="G213" s="403"/>
      <c r="H213" s="318"/>
      <c r="I213" s="404"/>
      <c r="J213" s="403"/>
      <c r="K213" s="318"/>
      <c r="L213" s="404"/>
      <c r="M213" s="403"/>
      <c r="N213" s="318"/>
      <c r="O213" s="404"/>
      <c r="P213" s="403"/>
      <c r="Q213" s="318"/>
      <c r="R213" s="404"/>
      <c r="S213" s="403"/>
      <c r="T213" s="318"/>
      <c r="U213" s="404"/>
      <c r="V213" s="403"/>
      <c r="W213" s="318"/>
      <c r="X213" s="404"/>
      <c r="Y213" s="403"/>
      <c r="Z213" s="318"/>
      <c r="AA213" s="404"/>
      <c r="AB213" s="403"/>
      <c r="AC213" s="318"/>
      <c r="AD213" s="404"/>
      <c r="AE213" s="403"/>
      <c r="AF213" s="318"/>
      <c r="AG213" s="404"/>
      <c r="AH213" s="403"/>
      <c r="AI213" s="318"/>
      <c r="AJ213" s="404"/>
      <c r="AK213" s="403"/>
      <c r="AL213" s="318"/>
      <c r="AM213" s="404"/>
      <c r="AN213" s="403"/>
      <c r="AO213" s="318"/>
      <c r="AP213" s="404"/>
      <c r="AQ213" s="403"/>
      <c r="AR213" s="318"/>
      <c r="AS213" s="404"/>
      <c r="AT213" s="403"/>
      <c r="AU213" s="318"/>
      <c r="AV213" s="404"/>
      <c r="AW213" s="403"/>
      <c r="AX213" s="318"/>
      <c r="AY213" s="404"/>
      <c r="AZ213" s="403"/>
      <c r="BA213" s="318"/>
      <c r="BB213" s="404"/>
      <c r="BC213" s="403"/>
      <c r="BD213" s="318"/>
      <c r="BE213" s="404"/>
      <c r="BF213" s="403"/>
      <c r="BG213" s="318"/>
      <c r="BH213" s="404"/>
      <c r="BI213" s="403"/>
      <c r="BJ213" s="318"/>
      <c r="BK213" s="404"/>
      <c r="BL213" s="403"/>
      <c r="BM213" s="318"/>
      <c r="BN213" s="404"/>
      <c r="BO213" s="403"/>
      <c r="BP213" s="318"/>
      <c r="BQ213" s="404"/>
    </row>
    <row r="214" spans="3:69" s="273" customFormat="1" ht="20.25" customHeight="1">
      <c r="C214" s="286">
        <v>2</v>
      </c>
      <c r="D214" s="287"/>
      <c r="E214" s="288"/>
      <c r="F214" s="311"/>
      <c r="G214" s="287"/>
      <c r="H214" s="288"/>
      <c r="I214" s="311"/>
      <c r="J214" s="287"/>
      <c r="K214" s="288"/>
      <c r="L214" s="311"/>
      <c r="M214" s="287"/>
      <c r="N214" s="288"/>
      <c r="O214" s="311"/>
      <c r="P214" s="287"/>
      <c r="Q214" s="288"/>
      <c r="R214" s="311"/>
      <c r="S214" s="287"/>
      <c r="T214" s="288"/>
      <c r="U214" s="311"/>
      <c r="V214" s="287"/>
      <c r="W214" s="288"/>
      <c r="X214" s="311"/>
      <c r="Y214" s="287"/>
      <c r="Z214" s="288"/>
      <c r="AA214" s="311"/>
      <c r="AB214" s="287"/>
      <c r="AC214" s="288"/>
      <c r="AD214" s="311"/>
      <c r="AE214" s="287"/>
      <c r="AF214" s="288"/>
      <c r="AG214" s="311"/>
      <c r="AH214" s="287"/>
      <c r="AI214" s="288"/>
      <c r="AJ214" s="311"/>
      <c r="AK214" s="287"/>
      <c r="AL214" s="288"/>
      <c r="AM214" s="311"/>
      <c r="AN214" s="287"/>
      <c r="AO214" s="288"/>
      <c r="AP214" s="311"/>
      <c r="AQ214" s="287"/>
      <c r="AR214" s="288"/>
      <c r="AS214" s="311"/>
      <c r="AT214" s="287"/>
      <c r="AU214" s="288"/>
      <c r="AV214" s="311"/>
      <c r="AW214" s="287"/>
      <c r="AX214" s="288"/>
      <c r="AY214" s="311"/>
      <c r="AZ214" s="287"/>
      <c r="BA214" s="288"/>
      <c r="BB214" s="311"/>
      <c r="BC214" s="287"/>
      <c r="BD214" s="288"/>
      <c r="BE214" s="311"/>
      <c r="BF214" s="287"/>
      <c r="BG214" s="288"/>
      <c r="BH214" s="311"/>
      <c r="BI214" s="287"/>
      <c r="BJ214" s="288"/>
      <c r="BK214" s="311"/>
      <c r="BL214" s="287"/>
      <c r="BM214" s="288"/>
      <c r="BN214" s="311"/>
      <c r="BO214" s="287"/>
      <c r="BP214" s="288"/>
      <c r="BQ214" s="311"/>
    </row>
    <row r="215" spans="3:69" s="273" customFormat="1" ht="20.25" customHeight="1">
      <c r="C215" s="293"/>
      <c r="D215" s="403"/>
      <c r="E215" s="318"/>
      <c r="F215" s="404"/>
      <c r="G215" s="403"/>
      <c r="H215" s="318"/>
      <c r="I215" s="404"/>
      <c r="J215" s="403"/>
      <c r="K215" s="318"/>
      <c r="L215" s="404"/>
      <c r="M215" s="403"/>
      <c r="N215" s="318"/>
      <c r="O215" s="404"/>
      <c r="P215" s="403"/>
      <c r="Q215" s="318"/>
      <c r="R215" s="404"/>
      <c r="S215" s="403"/>
      <c r="T215" s="318"/>
      <c r="U215" s="404"/>
      <c r="V215" s="403"/>
      <c r="W215" s="318"/>
      <c r="X215" s="404"/>
      <c r="Y215" s="403"/>
      <c r="Z215" s="318"/>
      <c r="AA215" s="404"/>
      <c r="AB215" s="403"/>
      <c r="AC215" s="318"/>
      <c r="AD215" s="404"/>
      <c r="AE215" s="403"/>
      <c r="AF215" s="318"/>
      <c r="AG215" s="404"/>
      <c r="AH215" s="403"/>
      <c r="AI215" s="318"/>
      <c r="AJ215" s="404"/>
      <c r="AK215" s="403"/>
      <c r="AL215" s="318"/>
      <c r="AM215" s="404"/>
      <c r="AN215" s="403"/>
      <c r="AO215" s="318"/>
      <c r="AP215" s="404"/>
      <c r="AQ215" s="403"/>
      <c r="AR215" s="318"/>
      <c r="AS215" s="404"/>
      <c r="AT215" s="403"/>
      <c r="AU215" s="318"/>
      <c r="AV215" s="404"/>
      <c r="AW215" s="403"/>
      <c r="AX215" s="318"/>
      <c r="AY215" s="404"/>
      <c r="AZ215" s="403"/>
      <c r="BA215" s="318"/>
      <c r="BB215" s="404"/>
      <c r="BC215" s="403"/>
      <c r="BD215" s="318"/>
      <c r="BE215" s="404"/>
      <c r="BF215" s="403"/>
      <c r="BG215" s="318"/>
      <c r="BH215" s="404"/>
      <c r="BI215" s="403"/>
      <c r="BJ215" s="318"/>
      <c r="BK215" s="404"/>
      <c r="BL215" s="403"/>
      <c r="BM215" s="318"/>
      <c r="BN215" s="404"/>
      <c r="BO215" s="403"/>
      <c r="BP215" s="318"/>
      <c r="BQ215" s="404"/>
    </row>
    <row r="216" spans="3:69" s="273" customFormat="1" ht="20.25" customHeight="1">
      <c r="C216" s="286">
        <v>3</v>
      </c>
      <c r="D216" s="306"/>
      <c r="E216" s="291"/>
      <c r="F216" s="304"/>
      <c r="G216" s="306"/>
      <c r="H216" s="291"/>
      <c r="I216" s="304"/>
      <c r="J216" s="306"/>
      <c r="K216" s="291"/>
      <c r="L216" s="304"/>
      <c r="M216" s="306"/>
      <c r="N216" s="291"/>
      <c r="O216" s="304"/>
      <c r="P216" s="306"/>
      <c r="Q216" s="291"/>
      <c r="R216" s="304"/>
      <c r="S216" s="306"/>
      <c r="T216" s="291"/>
      <c r="U216" s="304"/>
      <c r="V216" s="306"/>
      <c r="W216" s="291"/>
      <c r="X216" s="304"/>
      <c r="Y216" s="306"/>
      <c r="Z216" s="291"/>
      <c r="AA216" s="304"/>
      <c r="AB216" s="306"/>
      <c r="AC216" s="291"/>
      <c r="AD216" s="304"/>
      <c r="AE216" s="306"/>
      <c r="AF216" s="291"/>
      <c r="AG216" s="304"/>
      <c r="AH216" s="306"/>
      <c r="AI216" s="291"/>
      <c r="AJ216" s="304"/>
      <c r="AK216" s="306"/>
      <c r="AL216" s="291"/>
      <c r="AM216" s="304"/>
      <c r="AN216" s="306"/>
      <c r="AO216" s="291"/>
      <c r="AP216" s="304"/>
      <c r="AQ216" s="306"/>
      <c r="AR216" s="291"/>
      <c r="AS216" s="304"/>
      <c r="AT216" s="306"/>
      <c r="AU216" s="291"/>
      <c r="AV216" s="304"/>
      <c r="AW216" s="306"/>
      <c r="AX216" s="291"/>
      <c r="AY216" s="304"/>
      <c r="AZ216" s="306"/>
      <c r="BA216" s="291"/>
      <c r="BB216" s="304"/>
      <c r="BC216" s="306"/>
      <c r="BD216" s="291"/>
      <c r="BE216" s="304"/>
      <c r="BF216" s="306"/>
      <c r="BG216" s="291"/>
      <c r="BH216" s="304"/>
      <c r="BI216" s="306"/>
      <c r="BJ216" s="291"/>
      <c r="BK216" s="304"/>
      <c r="BL216" s="306"/>
      <c r="BM216" s="291"/>
      <c r="BN216" s="304"/>
      <c r="BO216" s="306"/>
      <c r="BP216" s="291"/>
      <c r="BQ216" s="304"/>
    </row>
    <row r="217" spans="3:69" s="273" customFormat="1" ht="20.25" customHeight="1">
      <c r="C217" s="299"/>
      <c r="D217" s="403"/>
      <c r="E217" s="318"/>
      <c r="F217" s="404"/>
      <c r="G217" s="403"/>
      <c r="H217" s="318"/>
      <c r="I217" s="404"/>
      <c r="J217" s="403"/>
      <c r="K217" s="318"/>
      <c r="L217" s="404"/>
      <c r="M217" s="403"/>
      <c r="N217" s="318"/>
      <c r="O217" s="404"/>
      <c r="P217" s="403"/>
      <c r="Q217" s="318"/>
      <c r="R217" s="404"/>
      <c r="S217" s="403"/>
      <c r="T217" s="318"/>
      <c r="U217" s="404"/>
      <c r="V217" s="403"/>
      <c r="W217" s="318"/>
      <c r="X217" s="404"/>
      <c r="Y217" s="403"/>
      <c r="Z217" s="318"/>
      <c r="AA217" s="404"/>
      <c r="AB217" s="403"/>
      <c r="AC217" s="318"/>
      <c r="AD217" s="404"/>
      <c r="AE217" s="403"/>
      <c r="AF217" s="318"/>
      <c r="AG217" s="404"/>
      <c r="AH217" s="403"/>
      <c r="AI217" s="318"/>
      <c r="AJ217" s="404"/>
      <c r="AK217" s="403"/>
      <c r="AL217" s="318"/>
      <c r="AM217" s="404"/>
      <c r="AN217" s="403"/>
      <c r="AO217" s="318"/>
      <c r="AP217" s="404"/>
      <c r="AQ217" s="403"/>
      <c r="AR217" s="318"/>
      <c r="AS217" s="404"/>
      <c r="AT217" s="403"/>
      <c r="AU217" s="318"/>
      <c r="AV217" s="404"/>
      <c r="AW217" s="403"/>
      <c r="AX217" s="318"/>
      <c r="AY217" s="404"/>
      <c r="AZ217" s="403"/>
      <c r="BA217" s="318"/>
      <c r="BB217" s="404"/>
      <c r="BC217" s="403"/>
      <c r="BD217" s="318"/>
      <c r="BE217" s="404"/>
      <c r="BF217" s="403"/>
      <c r="BG217" s="318"/>
      <c r="BH217" s="404"/>
      <c r="BI217" s="403"/>
      <c r="BJ217" s="318"/>
      <c r="BK217" s="404"/>
      <c r="BL217" s="403"/>
      <c r="BM217" s="318"/>
      <c r="BN217" s="404"/>
      <c r="BO217" s="403"/>
      <c r="BP217" s="318"/>
      <c r="BQ217" s="404"/>
    </row>
    <row r="218" ht="22.5" customHeight="1">
      <c r="B218" s="273"/>
    </row>
    <row r="219" spans="2:69" ht="22.5" customHeight="1">
      <c r="B219" s="274" t="s">
        <v>150</v>
      </c>
      <c r="D219" s="436" t="s">
        <v>151</v>
      </c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00"/>
      <c r="Q219" s="300"/>
      <c r="R219" s="300"/>
      <c r="S219" s="300"/>
      <c r="T219" s="300"/>
      <c r="U219" s="300"/>
      <c r="V219" s="300"/>
      <c r="W219" s="300"/>
      <c r="X219" s="300"/>
      <c r="Y219" s="300"/>
      <c r="Z219" s="300"/>
      <c r="AA219" s="300"/>
      <c r="AB219" s="300"/>
      <c r="AC219" s="300"/>
      <c r="AD219" s="300"/>
      <c r="AE219" s="300"/>
      <c r="AF219" s="300"/>
      <c r="AG219" s="300"/>
      <c r="AH219" s="300"/>
      <c r="AI219" s="300"/>
      <c r="AJ219" s="300"/>
      <c r="AK219" s="300"/>
      <c r="AL219" s="300"/>
      <c r="AM219" s="300"/>
      <c r="AN219" s="300"/>
      <c r="AO219" s="300"/>
      <c r="AP219" s="300"/>
      <c r="AQ219" s="300"/>
      <c r="AR219" s="300"/>
      <c r="AS219" s="300"/>
      <c r="AT219" s="300"/>
      <c r="AU219" s="300"/>
      <c r="AV219" s="300"/>
      <c r="AW219" s="300"/>
      <c r="AX219" s="300"/>
      <c r="AY219" s="300"/>
      <c r="AZ219" s="300"/>
      <c r="BA219" s="300"/>
      <c r="BB219" s="300"/>
      <c r="BC219" s="300"/>
      <c r="BD219" s="300"/>
      <c r="BE219" s="300"/>
      <c r="BF219" s="300"/>
      <c r="BG219" s="300"/>
      <c r="BH219" s="300"/>
      <c r="BI219" s="300"/>
      <c r="BJ219" s="300"/>
      <c r="BK219" s="300"/>
      <c r="BL219" s="300"/>
      <c r="BM219" s="300"/>
      <c r="BN219" s="300"/>
      <c r="BO219" s="300"/>
      <c r="BP219" s="300"/>
      <c r="BQ219" s="300"/>
    </row>
    <row r="220" spans="3:69" s="264" customFormat="1" ht="20.25" customHeight="1">
      <c r="C220" s="437"/>
      <c r="D220" s="301" t="s">
        <v>108</v>
      </c>
      <c r="E220" s="302">
        <f>Q72+1</f>
        <v>6</v>
      </c>
      <c r="F220" s="303" t="s">
        <v>109</v>
      </c>
      <c r="G220" s="301" t="s">
        <v>108</v>
      </c>
      <c r="H220" s="302">
        <f>E220+1</f>
        <v>7</v>
      </c>
      <c r="I220" s="303" t="s">
        <v>109</v>
      </c>
      <c r="J220" s="301" t="s">
        <v>108</v>
      </c>
      <c r="K220" s="302">
        <f>H220+1</f>
        <v>8</v>
      </c>
      <c r="L220" s="303" t="s">
        <v>109</v>
      </c>
      <c r="S220" s="301"/>
      <c r="T220" s="302"/>
      <c r="U220" s="303"/>
      <c r="V220" s="301"/>
      <c r="W220" s="302"/>
      <c r="X220" s="303"/>
      <c r="Y220" s="301"/>
      <c r="Z220" s="302"/>
      <c r="AA220" s="303"/>
      <c r="AB220" s="301"/>
      <c r="AC220" s="302"/>
      <c r="AD220" s="303"/>
      <c r="AE220" s="301"/>
      <c r="AF220" s="302"/>
      <c r="AG220" s="303"/>
      <c r="AH220" s="301"/>
      <c r="AI220" s="302"/>
      <c r="AJ220" s="303"/>
      <c r="AK220" s="301"/>
      <c r="AL220" s="302"/>
      <c r="AM220" s="303"/>
      <c r="AN220" s="301"/>
      <c r="AO220" s="302"/>
      <c r="AP220" s="303"/>
      <c r="AQ220" s="301"/>
      <c r="AR220" s="302"/>
      <c r="AS220" s="303"/>
      <c r="AT220" s="301"/>
      <c r="AU220" s="302"/>
      <c r="AV220" s="303"/>
      <c r="AW220" s="301"/>
      <c r="AX220" s="302"/>
      <c r="AY220" s="303"/>
      <c r="AZ220" s="301"/>
      <c r="BA220" s="302"/>
      <c r="BB220" s="303"/>
      <c r="BC220" s="301"/>
      <c r="BD220" s="302"/>
      <c r="BE220" s="303"/>
      <c r="BF220" s="301"/>
      <c r="BG220" s="302"/>
      <c r="BH220" s="303"/>
      <c r="BI220" s="301"/>
      <c r="BJ220" s="302"/>
      <c r="BK220" s="303"/>
      <c r="BL220" s="301"/>
      <c r="BM220" s="302"/>
      <c r="BN220" s="303"/>
      <c r="BO220" s="301"/>
      <c r="BP220" s="302"/>
      <c r="BQ220" s="303"/>
    </row>
    <row r="221" spans="3:69" s="264" customFormat="1" ht="20.25" customHeight="1">
      <c r="C221" s="438">
        <v>1</v>
      </c>
      <c r="D221" s="417" t="s">
        <v>147</v>
      </c>
      <c r="E221" s="291" t="s">
        <v>115</v>
      </c>
      <c r="F221" s="418" t="s">
        <v>148</v>
      </c>
      <c r="G221" s="417" t="s">
        <v>148</v>
      </c>
      <c r="H221" s="291" t="s">
        <v>115</v>
      </c>
      <c r="I221" s="418" t="s">
        <v>142</v>
      </c>
      <c r="J221" s="417" t="s">
        <v>148</v>
      </c>
      <c r="K221" s="291" t="s">
        <v>115</v>
      </c>
      <c r="L221" s="418" t="s">
        <v>141</v>
      </c>
      <c r="S221" s="417"/>
      <c r="T221" s="291"/>
      <c r="U221" s="418"/>
      <c r="V221" s="417"/>
      <c r="W221" s="291"/>
      <c r="X221" s="418"/>
      <c r="Y221" s="417"/>
      <c r="Z221" s="291"/>
      <c r="AA221" s="418"/>
      <c r="AB221" s="417"/>
      <c r="AC221" s="291"/>
      <c r="AD221" s="418"/>
      <c r="AE221" s="417"/>
      <c r="AF221" s="291"/>
      <c r="AG221" s="418"/>
      <c r="AH221" s="417"/>
      <c r="AI221" s="291"/>
      <c r="AJ221" s="418"/>
      <c r="AK221" s="417"/>
      <c r="AL221" s="291"/>
      <c r="AM221" s="418"/>
      <c r="AN221" s="417"/>
      <c r="AO221" s="291"/>
      <c r="AP221" s="418"/>
      <c r="AQ221" s="417"/>
      <c r="AR221" s="291"/>
      <c r="AS221" s="418"/>
      <c r="AT221" s="417"/>
      <c r="AU221" s="291"/>
      <c r="AV221" s="418"/>
      <c r="AW221" s="417"/>
      <c r="AX221" s="291"/>
      <c r="AY221" s="418"/>
      <c r="AZ221" s="417"/>
      <c r="BA221" s="291"/>
      <c r="BB221" s="418"/>
      <c r="BC221" s="417"/>
      <c r="BD221" s="291"/>
      <c r="BE221" s="418"/>
      <c r="BF221" s="417"/>
      <c r="BG221" s="291"/>
      <c r="BH221" s="418"/>
      <c r="BI221" s="417"/>
      <c r="BJ221" s="291"/>
      <c r="BK221" s="418"/>
      <c r="BL221" s="417"/>
      <c r="BM221" s="291"/>
      <c r="BN221" s="418"/>
      <c r="BO221" s="417"/>
      <c r="BP221" s="291"/>
      <c r="BQ221" s="418"/>
    </row>
    <row r="222" spans="3:69" s="264" customFormat="1" ht="20.25" customHeight="1">
      <c r="C222" s="439"/>
      <c r="D222" s="421"/>
      <c r="E222" s="422"/>
      <c r="F222" s="424"/>
      <c r="G222" s="421"/>
      <c r="H222" s="422"/>
      <c r="I222" s="424"/>
      <c r="J222" s="421"/>
      <c r="K222" s="422"/>
      <c r="L222" s="424"/>
      <c r="S222" s="421"/>
      <c r="T222" s="422"/>
      <c r="U222" s="424"/>
      <c r="V222" s="421"/>
      <c r="W222" s="422"/>
      <c r="X222" s="424"/>
      <c r="Y222" s="421"/>
      <c r="Z222" s="422"/>
      <c r="AA222" s="424"/>
      <c r="AB222" s="421"/>
      <c r="AC222" s="422"/>
      <c r="AD222" s="424"/>
      <c r="AE222" s="421"/>
      <c r="AF222" s="422"/>
      <c r="AG222" s="424"/>
      <c r="AH222" s="421"/>
      <c r="AI222" s="422"/>
      <c r="AJ222" s="424"/>
      <c r="AK222" s="421"/>
      <c r="AL222" s="422"/>
      <c r="AM222" s="424"/>
      <c r="AN222" s="421"/>
      <c r="AO222" s="422"/>
      <c r="AP222" s="424"/>
      <c r="AQ222" s="421"/>
      <c r="AR222" s="422"/>
      <c r="AS222" s="424"/>
      <c r="AT222" s="421"/>
      <c r="AU222" s="422"/>
      <c r="AV222" s="424"/>
      <c r="AW222" s="421"/>
      <c r="AX222" s="422"/>
      <c r="AY222" s="424"/>
      <c r="AZ222" s="421"/>
      <c r="BA222" s="422"/>
      <c r="BB222" s="424"/>
      <c r="BC222" s="421"/>
      <c r="BD222" s="422"/>
      <c r="BE222" s="424"/>
      <c r="BF222" s="421"/>
      <c r="BG222" s="422"/>
      <c r="BH222" s="424"/>
      <c r="BI222" s="421"/>
      <c r="BJ222" s="422"/>
      <c r="BK222" s="424"/>
      <c r="BL222" s="421"/>
      <c r="BM222" s="422"/>
      <c r="BN222" s="424"/>
      <c r="BO222" s="421"/>
      <c r="BP222" s="422"/>
      <c r="BQ222" s="424"/>
    </row>
    <row r="223" spans="3:69" s="264" customFormat="1" ht="20.25" customHeight="1">
      <c r="C223" s="438">
        <v>2</v>
      </c>
      <c r="D223" s="417" t="s">
        <v>142</v>
      </c>
      <c r="E223" s="291" t="s">
        <v>115</v>
      </c>
      <c r="F223" s="418" t="s">
        <v>141</v>
      </c>
      <c r="G223" s="417" t="s">
        <v>141</v>
      </c>
      <c r="H223" s="291" t="s">
        <v>115</v>
      </c>
      <c r="I223" s="418" t="s">
        <v>147</v>
      </c>
      <c r="J223" s="417" t="s">
        <v>147</v>
      </c>
      <c r="K223" s="291" t="s">
        <v>115</v>
      </c>
      <c r="L223" s="418" t="s">
        <v>142</v>
      </c>
      <c r="S223" s="417"/>
      <c r="T223" s="291"/>
      <c r="U223" s="418"/>
      <c r="V223" s="417"/>
      <c r="W223" s="291"/>
      <c r="X223" s="418"/>
      <c r="Y223" s="417"/>
      <c r="Z223" s="291"/>
      <c r="AA223" s="418"/>
      <c r="AB223" s="417"/>
      <c r="AC223" s="291"/>
      <c r="AD223" s="418"/>
      <c r="AE223" s="417"/>
      <c r="AF223" s="291"/>
      <c r="AG223" s="418"/>
      <c r="AH223" s="417"/>
      <c r="AI223" s="291"/>
      <c r="AJ223" s="418"/>
      <c r="AK223" s="417"/>
      <c r="AL223" s="291"/>
      <c r="AM223" s="418"/>
      <c r="AN223" s="417"/>
      <c r="AO223" s="291"/>
      <c r="AP223" s="418"/>
      <c r="AQ223" s="417"/>
      <c r="AR223" s="291"/>
      <c r="AS223" s="418"/>
      <c r="AT223" s="417"/>
      <c r="AU223" s="291"/>
      <c r="AV223" s="418"/>
      <c r="AW223" s="417"/>
      <c r="AX223" s="291"/>
      <c r="AY223" s="418"/>
      <c r="AZ223" s="417"/>
      <c r="BA223" s="291"/>
      <c r="BB223" s="418"/>
      <c r="BC223" s="417"/>
      <c r="BD223" s="291"/>
      <c r="BE223" s="418"/>
      <c r="BF223" s="417"/>
      <c r="BG223" s="291"/>
      <c r="BH223" s="418"/>
      <c r="BI223" s="417"/>
      <c r="BJ223" s="291"/>
      <c r="BK223" s="418"/>
      <c r="BL223" s="417"/>
      <c r="BM223" s="291"/>
      <c r="BN223" s="418"/>
      <c r="BO223" s="417"/>
      <c r="BP223" s="291"/>
      <c r="BQ223" s="418"/>
    </row>
    <row r="224" spans="3:69" s="264" customFormat="1" ht="20.25" customHeight="1">
      <c r="C224" s="439"/>
      <c r="D224" s="421"/>
      <c r="E224" s="422"/>
      <c r="F224" s="424"/>
      <c r="G224" s="421"/>
      <c r="H224" s="422"/>
      <c r="I224" s="424"/>
      <c r="J224" s="421"/>
      <c r="K224" s="422"/>
      <c r="L224" s="424"/>
      <c r="S224" s="421"/>
      <c r="T224" s="422"/>
      <c r="U224" s="424"/>
      <c r="V224" s="421"/>
      <c r="W224" s="422"/>
      <c r="X224" s="424"/>
      <c r="Y224" s="421"/>
      <c r="Z224" s="422"/>
      <c r="AA224" s="424"/>
      <c r="AB224" s="421"/>
      <c r="AC224" s="422"/>
      <c r="AD224" s="424"/>
      <c r="AE224" s="421"/>
      <c r="AF224" s="422"/>
      <c r="AG224" s="424"/>
      <c r="AH224" s="421"/>
      <c r="AI224" s="422"/>
      <c r="AJ224" s="424"/>
      <c r="AK224" s="421"/>
      <c r="AL224" s="422"/>
      <c r="AM224" s="424"/>
      <c r="AN224" s="421"/>
      <c r="AO224" s="422"/>
      <c r="AP224" s="424"/>
      <c r="AQ224" s="421"/>
      <c r="AR224" s="422"/>
      <c r="AS224" s="424"/>
      <c r="AT224" s="421"/>
      <c r="AU224" s="422"/>
      <c r="AV224" s="424"/>
      <c r="AW224" s="421"/>
      <c r="AX224" s="422"/>
      <c r="AY224" s="424"/>
      <c r="AZ224" s="421"/>
      <c r="BA224" s="422"/>
      <c r="BB224" s="424"/>
      <c r="BC224" s="421"/>
      <c r="BD224" s="422"/>
      <c r="BE224" s="424"/>
      <c r="BF224" s="421"/>
      <c r="BG224" s="422"/>
      <c r="BH224" s="424"/>
      <c r="BI224" s="421"/>
      <c r="BJ224" s="422"/>
      <c r="BK224" s="424"/>
      <c r="BL224" s="421"/>
      <c r="BM224" s="422"/>
      <c r="BN224" s="424"/>
      <c r="BO224" s="421"/>
      <c r="BP224" s="422"/>
      <c r="BQ224" s="424"/>
    </row>
    <row r="225" spans="3:69" s="273" customFormat="1" ht="20.25" customHeight="1">
      <c r="C225" s="283"/>
      <c r="D225" s="436" t="s">
        <v>152</v>
      </c>
      <c r="E225" s="291"/>
      <c r="F225" s="291"/>
      <c r="G225" s="291"/>
      <c r="H225" s="291"/>
      <c r="I225" s="291"/>
      <c r="J225" s="291"/>
      <c r="K225" s="291"/>
      <c r="L225" s="291"/>
      <c r="P225" s="291"/>
      <c r="Q225" s="291"/>
      <c r="R225" s="291"/>
      <c r="S225" s="291"/>
      <c r="T225" s="291"/>
      <c r="U225" s="291"/>
      <c r="V225" s="291"/>
      <c r="W225" s="291"/>
      <c r="X225" s="291"/>
      <c r="Y225" s="291"/>
      <c r="Z225" s="291"/>
      <c r="AA225" s="291"/>
      <c r="AB225" s="291"/>
      <c r="AC225" s="291"/>
      <c r="AD225" s="291"/>
      <c r="AE225" s="291"/>
      <c r="AF225" s="291"/>
      <c r="AG225" s="291"/>
      <c r="AH225" s="291"/>
      <c r="AI225" s="291"/>
      <c r="AJ225" s="291"/>
      <c r="AK225" s="291"/>
      <c r="AL225" s="291"/>
      <c r="AM225" s="291"/>
      <c r="AN225" s="291"/>
      <c r="AO225" s="291"/>
      <c r="AP225" s="291"/>
      <c r="AQ225" s="291"/>
      <c r="AR225" s="291"/>
      <c r="AS225" s="291"/>
      <c r="AT225" s="291"/>
      <c r="AU225" s="291"/>
      <c r="AV225" s="291"/>
      <c r="AW225" s="291"/>
      <c r="AX225" s="291"/>
      <c r="AY225" s="291"/>
      <c r="AZ225" s="291"/>
      <c r="BA225" s="291"/>
      <c r="BB225" s="291"/>
      <c r="BC225" s="291"/>
      <c r="BD225" s="291"/>
      <c r="BE225" s="291"/>
      <c r="BF225" s="291"/>
      <c r="BG225" s="291"/>
      <c r="BH225" s="291"/>
      <c r="BI225" s="291"/>
      <c r="BJ225" s="291"/>
      <c r="BK225" s="291"/>
      <c r="BL225" s="291"/>
      <c r="BM225" s="291"/>
      <c r="BN225" s="291"/>
      <c r="BO225" s="291"/>
      <c r="BP225" s="291"/>
      <c r="BQ225" s="291"/>
    </row>
    <row r="226" spans="3:69" s="264" customFormat="1" ht="20.25" customHeight="1">
      <c r="C226" s="440">
        <v>3</v>
      </c>
      <c r="D226" s="441" t="s">
        <v>137</v>
      </c>
      <c r="E226" s="288" t="s">
        <v>115</v>
      </c>
      <c r="F226" s="442" t="s">
        <v>146</v>
      </c>
      <c r="G226" s="441"/>
      <c r="H226" s="288"/>
      <c r="I226" s="442"/>
      <c r="J226" s="441" t="s">
        <v>139</v>
      </c>
      <c r="K226" s="288" t="s">
        <v>115</v>
      </c>
      <c r="L226" s="311" t="s">
        <v>140</v>
      </c>
      <c r="S226" s="441"/>
      <c r="T226" s="288"/>
      <c r="U226" s="442"/>
      <c r="V226" s="441"/>
      <c r="W226" s="288"/>
      <c r="X226" s="442"/>
      <c r="Y226" s="441"/>
      <c r="Z226" s="288"/>
      <c r="AA226" s="442"/>
      <c r="AB226" s="441"/>
      <c r="AC226" s="288"/>
      <c r="AD226" s="442"/>
      <c r="AE226" s="441"/>
      <c r="AF226" s="288"/>
      <c r="AG226" s="442"/>
      <c r="AH226" s="441"/>
      <c r="AI226" s="288"/>
      <c r="AJ226" s="442"/>
      <c r="AK226" s="441"/>
      <c r="AL226" s="288"/>
      <c r="AM226" s="442"/>
      <c r="AN226" s="441"/>
      <c r="AO226" s="288"/>
      <c r="AP226" s="442"/>
      <c r="AQ226" s="441"/>
      <c r="AR226" s="288"/>
      <c r="AS226" s="442"/>
      <c r="AT226" s="441"/>
      <c r="AU226" s="288"/>
      <c r="AV226" s="442"/>
      <c r="AW226" s="441"/>
      <c r="AX226" s="288"/>
      <c r="AY226" s="442"/>
      <c r="AZ226" s="441"/>
      <c r="BA226" s="288"/>
      <c r="BB226" s="442"/>
      <c r="BC226" s="441"/>
      <c r="BD226" s="288"/>
      <c r="BE226" s="442"/>
      <c r="BF226" s="441"/>
      <c r="BG226" s="288"/>
      <c r="BH226" s="442"/>
      <c r="BI226" s="441"/>
      <c r="BJ226" s="288"/>
      <c r="BK226" s="442"/>
      <c r="BL226" s="441"/>
      <c r="BM226" s="288"/>
      <c r="BN226" s="442"/>
      <c r="BO226" s="441"/>
      <c r="BP226" s="288"/>
      <c r="BQ226" s="442"/>
    </row>
    <row r="227" spans="3:69" s="264" customFormat="1" ht="20.25" customHeight="1">
      <c r="C227" s="443"/>
      <c r="D227" s="444"/>
      <c r="E227" s="318"/>
      <c r="F227" s="445"/>
      <c r="G227" s="444"/>
      <c r="H227" s="318"/>
      <c r="I227" s="445"/>
      <c r="J227" s="444"/>
      <c r="K227" s="318"/>
      <c r="L227" s="404"/>
      <c r="S227" s="444"/>
      <c r="T227" s="318"/>
      <c r="U227" s="445"/>
      <c r="V227" s="444"/>
      <c r="W227" s="318"/>
      <c r="X227" s="445"/>
      <c r="Y227" s="444"/>
      <c r="Z227" s="318"/>
      <c r="AA227" s="445"/>
      <c r="AB227" s="444"/>
      <c r="AC227" s="318"/>
      <c r="AD227" s="445"/>
      <c r="AE227" s="444"/>
      <c r="AF227" s="318"/>
      <c r="AG227" s="445"/>
      <c r="AH227" s="444"/>
      <c r="AI227" s="318"/>
      <c r="AJ227" s="445"/>
      <c r="AK227" s="444"/>
      <c r="AL227" s="318"/>
      <c r="AM227" s="445"/>
      <c r="AN227" s="444"/>
      <c r="AO227" s="318"/>
      <c r="AP227" s="445"/>
      <c r="AQ227" s="444"/>
      <c r="AR227" s="318"/>
      <c r="AS227" s="445"/>
      <c r="AT227" s="444"/>
      <c r="AU227" s="318"/>
      <c r="AV227" s="445"/>
      <c r="AW227" s="444"/>
      <c r="AX227" s="318"/>
      <c r="AY227" s="445"/>
      <c r="AZ227" s="444"/>
      <c r="BA227" s="318"/>
      <c r="BB227" s="445"/>
      <c r="BC227" s="444"/>
      <c r="BD227" s="318"/>
      <c r="BE227" s="445"/>
      <c r="BF227" s="444"/>
      <c r="BG227" s="318"/>
      <c r="BH227" s="445"/>
      <c r="BI227" s="444"/>
      <c r="BJ227" s="318"/>
      <c r="BK227" s="445"/>
      <c r="BL227" s="444"/>
      <c r="BM227" s="318"/>
      <c r="BN227" s="445"/>
      <c r="BO227" s="444"/>
      <c r="BP227" s="318"/>
      <c r="BQ227" s="445"/>
    </row>
    <row r="228" spans="10:18" ht="30.75" customHeight="1">
      <c r="J228" s="446"/>
      <c r="N228" s="264"/>
      <c r="O228" s="283"/>
      <c r="P228" s="273"/>
      <c r="Q228" s="264"/>
      <c r="R228" s="264"/>
    </row>
    <row r="229" spans="2:18" ht="20.25" customHeight="1">
      <c r="B229" s="274" t="s">
        <v>150</v>
      </c>
      <c r="D229" s="436" t="s">
        <v>153</v>
      </c>
      <c r="J229" s="446"/>
      <c r="N229" s="264"/>
      <c r="O229" s="283"/>
      <c r="P229" s="273"/>
      <c r="Q229" s="264"/>
      <c r="R229" s="264"/>
    </row>
    <row r="230" spans="3:69" s="273" customFormat="1" ht="20.25" customHeight="1">
      <c r="C230" s="437"/>
      <c r="D230" s="301" t="s">
        <v>108</v>
      </c>
      <c r="E230" s="302">
        <f>K220+1</f>
        <v>9</v>
      </c>
      <c r="F230" s="303" t="s">
        <v>109</v>
      </c>
      <c r="G230" s="301" t="s">
        <v>108</v>
      </c>
      <c r="H230" s="302">
        <f>E230+1</f>
        <v>10</v>
      </c>
      <c r="I230" s="303" t="s">
        <v>109</v>
      </c>
      <c r="J230" s="301" t="s">
        <v>108</v>
      </c>
      <c r="K230" s="302">
        <f>H230+1</f>
        <v>11</v>
      </c>
      <c r="L230" s="303" t="s">
        <v>109</v>
      </c>
      <c r="M230" s="447" t="s">
        <v>154</v>
      </c>
      <c r="N230" s="385"/>
      <c r="O230" s="385"/>
      <c r="P230" s="385"/>
      <c r="Q230" s="385"/>
      <c r="R230" s="385"/>
      <c r="S230" s="301"/>
      <c r="T230" s="302"/>
      <c r="U230" s="303"/>
      <c r="V230" s="301"/>
      <c r="W230" s="302"/>
      <c r="X230" s="303"/>
      <c r="Y230" s="301"/>
      <c r="Z230" s="302"/>
      <c r="AA230" s="303"/>
      <c r="AB230" s="301"/>
      <c r="AC230" s="302"/>
      <c r="AD230" s="303"/>
      <c r="AE230" s="301"/>
      <c r="AF230" s="302"/>
      <c r="AG230" s="303"/>
      <c r="AH230" s="301"/>
      <c r="AI230" s="302"/>
      <c r="AJ230" s="303"/>
      <c r="AK230" s="301"/>
      <c r="AL230" s="302"/>
      <c r="AM230" s="303"/>
      <c r="AN230" s="301"/>
      <c r="AO230" s="302"/>
      <c r="AP230" s="303"/>
      <c r="AQ230" s="301"/>
      <c r="AR230" s="302"/>
      <c r="AS230" s="303"/>
      <c r="AT230" s="301"/>
      <c r="AU230" s="302"/>
      <c r="AV230" s="303"/>
      <c r="AW230" s="301"/>
      <c r="AX230" s="302"/>
      <c r="AY230" s="303"/>
      <c r="AZ230" s="301"/>
      <c r="BA230" s="302"/>
      <c r="BB230" s="303"/>
      <c r="BC230" s="301"/>
      <c r="BD230" s="302"/>
      <c r="BE230" s="303"/>
      <c r="BF230" s="301"/>
      <c r="BG230" s="302"/>
      <c r="BH230" s="303"/>
      <c r="BI230" s="301"/>
      <c r="BJ230" s="302"/>
      <c r="BK230" s="303"/>
      <c r="BL230" s="301"/>
      <c r="BM230" s="302"/>
      <c r="BN230" s="303"/>
      <c r="BO230" s="301"/>
      <c r="BP230" s="302"/>
      <c r="BQ230" s="303"/>
    </row>
    <row r="231" spans="3:69" s="273" customFormat="1" ht="20.25" customHeight="1">
      <c r="C231" s="438">
        <v>1</v>
      </c>
      <c r="D231" s="417" t="s">
        <v>144</v>
      </c>
      <c r="E231" s="291" t="s">
        <v>115</v>
      </c>
      <c r="F231" s="418" t="s">
        <v>138</v>
      </c>
      <c r="G231" s="417" t="s">
        <v>138</v>
      </c>
      <c r="H231" s="291" t="s">
        <v>115</v>
      </c>
      <c r="I231" s="418" t="s">
        <v>143</v>
      </c>
      <c r="J231" s="417" t="s">
        <v>138</v>
      </c>
      <c r="K231" s="291" t="s">
        <v>115</v>
      </c>
      <c r="L231" s="418" t="s">
        <v>145</v>
      </c>
      <c r="M231" s="291"/>
      <c r="N231" s="291"/>
      <c r="O231" s="291"/>
      <c r="P231" s="291"/>
      <c r="Q231" s="291"/>
      <c r="R231" s="291"/>
      <c r="S231" s="417"/>
      <c r="T231" s="291"/>
      <c r="U231" s="418"/>
      <c r="V231" s="417"/>
      <c r="W231" s="291"/>
      <c r="X231" s="418"/>
      <c r="Y231" s="417"/>
      <c r="Z231" s="291"/>
      <c r="AA231" s="418"/>
      <c r="AB231" s="417"/>
      <c r="AC231" s="291"/>
      <c r="AD231" s="418"/>
      <c r="AE231" s="417"/>
      <c r="AF231" s="291"/>
      <c r="AG231" s="418"/>
      <c r="AH231" s="417"/>
      <c r="AI231" s="291"/>
      <c r="AJ231" s="418"/>
      <c r="AK231" s="417"/>
      <c r="AL231" s="291"/>
      <c r="AM231" s="418"/>
      <c r="AN231" s="417"/>
      <c r="AO231" s="291"/>
      <c r="AP231" s="418"/>
      <c r="AQ231" s="417"/>
      <c r="AR231" s="291"/>
      <c r="AS231" s="418"/>
      <c r="AT231" s="417"/>
      <c r="AU231" s="291"/>
      <c r="AV231" s="418"/>
      <c r="AW231" s="417"/>
      <c r="AX231" s="291"/>
      <c r="AY231" s="418"/>
      <c r="AZ231" s="417"/>
      <c r="BA231" s="291"/>
      <c r="BB231" s="418"/>
      <c r="BC231" s="417"/>
      <c r="BD231" s="291"/>
      <c r="BE231" s="418"/>
      <c r="BF231" s="417"/>
      <c r="BG231" s="291"/>
      <c r="BH231" s="418"/>
      <c r="BI231" s="417"/>
      <c r="BJ231" s="291"/>
      <c r="BK231" s="418"/>
      <c r="BL231" s="417"/>
      <c r="BM231" s="291"/>
      <c r="BN231" s="418"/>
      <c r="BO231" s="417"/>
      <c r="BP231" s="291"/>
      <c r="BQ231" s="418"/>
    </row>
    <row r="232" spans="3:69" s="273" customFormat="1" ht="20.25" customHeight="1">
      <c r="C232" s="439"/>
      <c r="D232" s="421"/>
      <c r="E232" s="422"/>
      <c r="F232" s="424"/>
      <c r="G232" s="421"/>
      <c r="H232" s="422"/>
      <c r="I232" s="424"/>
      <c r="J232" s="421"/>
      <c r="K232" s="422"/>
      <c r="L232" s="424"/>
      <c r="M232" s="291"/>
      <c r="N232" s="291"/>
      <c r="O232" s="291"/>
      <c r="P232" s="291"/>
      <c r="Q232" s="291"/>
      <c r="R232" s="291"/>
      <c r="S232" s="421"/>
      <c r="T232" s="422"/>
      <c r="U232" s="424"/>
      <c r="V232" s="421"/>
      <c r="W232" s="422"/>
      <c r="X232" s="424"/>
      <c r="Y232" s="421"/>
      <c r="Z232" s="422"/>
      <c r="AA232" s="424"/>
      <c r="AB232" s="421"/>
      <c r="AC232" s="422"/>
      <c r="AD232" s="424"/>
      <c r="AE232" s="421"/>
      <c r="AF232" s="422"/>
      <c r="AG232" s="424"/>
      <c r="AH232" s="421"/>
      <c r="AI232" s="422"/>
      <c r="AJ232" s="424"/>
      <c r="AK232" s="421"/>
      <c r="AL232" s="422"/>
      <c r="AM232" s="424"/>
      <c r="AN232" s="421"/>
      <c r="AO232" s="422"/>
      <c r="AP232" s="424"/>
      <c r="AQ232" s="421"/>
      <c r="AR232" s="422"/>
      <c r="AS232" s="424"/>
      <c r="AT232" s="421"/>
      <c r="AU232" s="422"/>
      <c r="AV232" s="424"/>
      <c r="AW232" s="421"/>
      <c r="AX232" s="422"/>
      <c r="AY232" s="424"/>
      <c r="AZ232" s="421"/>
      <c r="BA232" s="422"/>
      <c r="BB232" s="424"/>
      <c r="BC232" s="421"/>
      <c r="BD232" s="422"/>
      <c r="BE232" s="424"/>
      <c r="BF232" s="421"/>
      <c r="BG232" s="422"/>
      <c r="BH232" s="424"/>
      <c r="BI232" s="421"/>
      <c r="BJ232" s="422"/>
      <c r="BK232" s="424"/>
      <c r="BL232" s="421"/>
      <c r="BM232" s="422"/>
      <c r="BN232" s="424"/>
      <c r="BO232" s="421"/>
      <c r="BP232" s="422"/>
      <c r="BQ232" s="424"/>
    </row>
    <row r="233" spans="3:69" s="273" customFormat="1" ht="20.25" customHeight="1">
      <c r="C233" s="438">
        <v>2</v>
      </c>
      <c r="D233" s="417" t="s">
        <v>143</v>
      </c>
      <c r="E233" s="291" t="s">
        <v>115</v>
      </c>
      <c r="F233" s="418" t="s">
        <v>145</v>
      </c>
      <c r="G233" s="417" t="s">
        <v>145</v>
      </c>
      <c r="H233" s="291" t="s">
        <v>115</v>
      </c>
      <c r="I233" s="418" t="s">
        <v>144</v>
      </c>
      <c r="J233" s="417" t="s">
        <v>144</v>
      </c>
      <c r="K233" s="291" t="s">
        <v>115</v>
      </c>
      <c r="L233" s="418" t="s">
        <v>143</v>
      </c>
      <c r="P233" s="291"/>
      <c r="Q233" s="291"/>
      <c r="R233" s="291"/>
      <c r="S233" s="417"/>
      <c r="T233" s="291"/>
      <c r="U233" s="418"/>
      <c r="V233" s="417"/>
      <c r="W233" s="291"/>
      <c r="X233" s="418"/>
      <c r="Y233" s="417"/>
      <c r="Z233" s="291"/>
      <c r="AA233" s="418"/>
      <c r="AB233" s="417"/>
      <c r="AC233" s="291"/>
      <c r="AD233" s="418"/>
      <c r="AE233" s="417"/>
      <c r="AF233" s="291"/>
      <c r="AG233" s="418"/>
      <c r="AH233" s="417"/>
      <c r="AI233" s="291"/>
      <c r="AJ233" s="418"/>
      <c r="AK233" s="417"/>
      <c r="AL233" s="291"/>
      <c r="AM233" s="418"/>
      <c r="AN233" s="417"/>
      <c r="AO233" s="291"/>
      <c r="AP233" s="418"/>
      <c r="AQ233" s="417"/>
      <c r="AR233" s="291"/>
      <c r="AS233" s="418"/>
      <c r="AT233" s="417"/>
      <c r="AU233" s="291"/>
      <c r="AV233" s="418"/>
      <c r="AW233" s="417"/>
      <c r="AX233" s="291"/>
      <c r="AY233" s="418"/>
      <c r="AZ233" s="417"/>
      <c r="BA233" s="291"/>
      <c r="BB233" s="418"/>
      <c r="BC233" s="417"/>
      <c r="BD233" s="291"/>
      <c r="BE233" s="418"/>
      <c r="BF233" s="417"/>
      <c r="BG233" s="291"/>
      <c r="BH233" s="418"/>
      <c r="BI233" s="417"/>
      <c r="BJ233" s="291"/>
      <c r="BK233" s="418"/>
      <c r="BL233" s="417"/>
      <c r="BM233" s="291"/>
      <c r="BN233" s="418"/>
      <c r="BO233" s="417"/>
      <c r="BP233" s="291"/>
      <c r="BQ233" s="418"/>
    </row>
    <row r="234" spans="3:69" s="273" customFormat="1" ht="20.25" customHeight="1">
      <c r="C234" s="439"/>
      <c r="D234" s="421"/>
      <c r="E234" s="422"/>
      <c r="F234" s="424"/>
      <c r="G234" s="421"/>
      <c r="H234" s="422"/>
      <c r="I234" s="424"/>
      <c r="J234" s="421"/>
      <c r="K234" s="422"/>
      <c r="L234" s="424"/>
      <c r="P234" s="291"/>
      <c r="Q234" s="291"/>
      <c r="R234" s="291"/>
      <c r="S234" s="421"/>
      <c r="T234" s="422"/>
      <c r="U234" s="424"/>
      <c r="V234" s="421"/>
      <c r="W234" s="422"/>
      <c r="X234" s="424"/>
      <c r="Y234" s="421"/>
      <c r="Z234" s="422"/>
      <c r="AA234" s="424"/>
      <c r="AB234" s="421"/>
      <c r="AC234" s="422"/>
      <c r="AD234" s="424"/>
      <c r="AE234" s="421"/>
      <c r="AF234" s="422"/>
      <c r="AG234" s="424"/>
      <c r="AH234" s="421"/>
      <c r="AI234" s="422"/>
      <c r="AJ234" s="424"/>
      <c r="AK234" s="421"/>
      <c r="AL234" s="422"/>
      <c r="AM234" s="424"/>
      <c r="AN234" s="421"/>
      <c r="AO234" s="422"/>
      <c r="AP234" s="424"/>
      <c r="AQ234" s="421"/>
      <c r="AR234" s="422"/>
      <c r="AS234" s="424"/>
      <c r="AT234" s="421"/>
      <c r="AU234" s="422"/>
      <c r="AV234" s="424"/>
      <c r="AW234" s="421"/>
      <c r="AX234" s="422"/>
      <c r="AY234" s="424"/>
      <c r="AZ234" s="421"/>
      <c r="BA234" s="422"/>
      <c r="BB234" s="424"/>
      <c r="BC234" s="421"/>
      <c r="BD234" s="422"/>
      <c r="BE234" s="424"/>
      <c r="BF234" s="421"/>
      <c r="BG234" s="422"/>
      <c r="BH234" s="424"/>
      <c r="BI234" s="421"/>
      <c r="BJ234" s="422"/>
      <c r="BK234" s="424"/>
      <c r="BL234" s="421"/>
      <c r="BM234" s="422"/>
      <c r="BN234" s="424"/>
      <c r="BO234" s="421"/>
      <c r="BP234" s="422"/>
      <c r="BQ234" s="424"/>
    </row>
    <row r="235" spans="3:69" s="273" customFormat="1" ht="20.25" customHeight="1">
      <c r="C235" s="448" t="s">
        <v>155</v>
      </c>
      <c r="D235" s="436" t="s">
        <v>156</v>
      </c>
      <c r="E235" s="291"/>
      <c r="F235" s="291"/>
      <c r="G235" s="291"/>
      <c r="H235" s="291"/>
      <c r="I235" s="291"/>
      <c r="J235" s="291"/>
      <c r="K235" s="291"/>
      <c r="L235" s="291"/>
      <c r="P235" s="291"/>
      <c r="Q235" s="291"/>
      <c r="R235" s="291"/>
      <c r="S235" s="291"/>
      <c r="T235" s="291"/>
      <c r="U235" s="291"/>
      <c r="V235" s="291"/>
      <c r="W235" s="291"/>
      <c r="X235" s="291"/>
      <c r="Y235" s="291"/>
      <c r="Z235" s="291"/>
      <c r="AA235" s="291"/>
      <c r="AB235" s="291"/>
      <c r="AC235" s="291"/>
      <c r="AD235" s="291"/>
      <c r="AE235" s="291"/>
      <c r="AF235" s="291"/>
      <c r="AG235" s="291"/>
      <c r="AH235" s="291"/>
      <c r="AI235" s="291"/>
      <c r="AJ235" s="291"/>
      <c r="AK235" s="291"/>
      <c r="AL235" s="291"/>
      <c r="AM235" s="291"/>
      <c r="AN235" s="291"/>
      <c r="AO235" s="291"/>
      <c r="AP235" s="291"/>
      <c r="AQ235" s="291"/>
      <c r="AR235" s="291"/>
      <c r="AS235" s="291"/>
      <c r="AT235" s="291"/>
      <c r="AU235" s="291"/>
      <c r="AV235" s="291"/>
      <c r="AW235" s="291"/>
      <c r="AX235" s="291"/>
      <c r="AY235" s="291"/>
      <c r="AZ235" s="291"/>
      <c r="BA235" s="291"/>
      <c r="BB235" s="291"/>
      <c r="BC235" s="291"/>
      <c r="BD235" s="291"/>
      <c r="BE235" s="291"/>
      <c r="BF235" s="291"/>
      <c r="BG235" s="291"/>
      <c r="BH235" s="291"/>
      <c r="BI235" s="291"/>
      <c r="BJ235" s="291"/>
      <c r="BK235" s="291"/>
      <c r="BL235" s="291"/>
      <c r="BM235" s="291"/>
      <c r="BN235" s="291"/>
      <c r="BO235" s="291"/>
      <c r="BP235" s="291"/>
      <c r="BQ235" s="291"/>
    </row>
    <row r="236" spans="3:69" ht="20.25" customHeight="1">
      <c r="C236" s="438">
        <v>3</v>
      </c>
      <c r="D236" s="430" t="s">
        <v>157</v>
      </c>
      <c r="E236" s="288" t="s">
        <v>115</v>
      </c>
      <c r="F236" s="305" t="s">
        <v>158</v>
      </c>
      <c r="G236" s="427" t="s">
        <v>158</v>
      </c>
      <c r="H236" s="425" t="s">
        <v>115</v>
      </c>
      <c r="I236" s="426" t="s">
        <v>157</v>
      </c>
      <c r="J236" s="427" t="s">
        <v>157</v>
      </c>
      <c r="K236" s="425" t="s">
        <v>115</v>
      </c>
      <c r="L236" s="426" t="s">
        <v>158</v>
      </c>
      <c r="S236" s="427"/>
      <c r="T236" s="425"/>
      <c r="U236" s="426"/>
      <c r="V236" s="427"/>
      <c r="W236" s="425"/>
      <c r="X236" s="426"/>
      <c r="Y236" s="427"/>
      <c r="Z236" s="425"/>
      <c r="AA236" s="426"/>
      <c r="AB236" s="427"/>
      <c r="AC236" s="425"/>
      <c r="AD236" s="426"/>
      <c r="AE236" s="427"/>
      <c r="AF236" s="425"/>
      <c r="AG236" s="426"/>
      <c r="AH236" s="427"/>
      <c r="AI236" s="425"/>
      <c r="AJ236" s="426"/>
      <c r="AK236" s="427"/>
      <c r="AL236" s="425"/>
      <c r="AM236" s="426"/>
      <c r="AN236" s="427"/>
      <c r="AO236" s="425"/>
      <c r="AP236" s="426"/>
      <c r="AQ236" s="427"/>
      <c r="AR236" s="425"/>
      <c r="AS236" s="426"/>
      <c r="AT236" s="427"/>
      <c r="AU236" s="425"/>
      <c r="AV236" s="426"/>
      <c r="AW236" s="427"/>
      <c r="AX236" s="425"/>
      <c r="AY236" s="426"/>
      <c r="AZ236" s="427"/>
      <c r="BA236" s="425"/>
      <c r="BB236" s="426"/>
      <c r="BC236" s="427"/>
      <c r="BD236" s="425"/>
      <c r="BE236" s="426"/>
      <c r="BF236" s="427"/>
      <c r="BG236" s="425"/>
      <c r="BH236" s="426"/>
      <c r="BI236" s="427"/>
      <c r="BJ236" s="425"/>
      <c r="BK236" s="426"/>
      <c r="BL236" s="427"/>
      <c r="BM236" s="425"/>
      <c r="BN236" s="426"/>
      <c r="BO236" s="427"/>
      <c r="BP236" s="425"/>
      <c r="BQ236" s="426"/>
    </row>
    <row r="237" spans="3:69" ht="20.25" customHeight="1">
      <c r="C237" s="439"/>
      <c r="D237" s="403"/>
      <c r="E237" s="318"/>
      <c r="F237" s="404"/>
      <c r="G237" s="421"/>
      <c r="H237" s="422"/>
      <c r="I237" s="424"/>
      <c r="J237" s="421"/>
      <c r="K237" s="422"/>
      <c r="L237" s="424"/>
      <c r="S237" s="421"/>
      <c r="T237" s="422"/>
      <c r="U237" s="424"/>
      <c r="V237" s="421"/>
      <c r="W237" s="422"/>
      <c r="X237" s="424"/>
      <c r="Y237" s="421"/>
      <c r="Z237" s="422"/>
      <c r="AA237" s="424"/>
      <c r="AB237" s="421"/>
      <c r="AC237" s="422"/>
      <c r="AD237" s="424"/>
      <c r="AE237" s="421"/>
      <c r="AF237" s="422"/>
      <c r="AG237" s="424"/>
      <c r="AH237" s="421"/>
      <c r="AI237" s="422"/>
      <c r="AJ237" s="424"/>
      <c r="AK237" s="421"/>
      <c r="AL237" s="422"/>
      <c r="AM237" s="424"/>
      <c r="AN237" s="421"/>
      <c r="AO237" s="422"/>
      <c r="AP237" s="424"/>
      <c r="AQ237" s="421"/>
      <c r="AR237" s="422"/>
      <c r="AS237" s="424"/>
      <c r="AT237" s="421"/>
      <c r="AU237" s="422"/>
      <c r="AV237" s="424"/>
      <c r="AW237" s="421"/>
      <c r="AX237" s="422"/>
      <c r="AY237" s="424"/>
      <c r="AZ237" s="421"/>
      <c r="BA237" s="422"/>
      <c r="BB237" s="424"/>
      <c r="BC237" s="421"/>
      <c r="BD237" s="422"/>
      <c r="BE237" s="424"/>
      <c r="BF237" s="421"/>
      <c r="BG237" s="422"/>
      <c r="BH237" s="424"/>
      <c r="BI237" s="421"/>
      <c r="BJ237" s="422"/>
      <c r="BK237" s="424"/>
      <c r="BL237" s="421"/>
      <c r="BM237" s="422"/>
      <c r="BN237" s="424"/>
      <c r="BO237" s="421"/>
      <c r="BP237" s="422"/>
      <c r="BQ237" s="424"/>
    </row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>
      <c r="B245" s="273"/>
    </row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>
      <c r="B257" s="273"/>
    </row>
    <row r="258" ht="20.25" customHeight="1">
      <c r="B258" s="273"/>
    </row>
    <row r="259" ht="20.25" customHeight="1"/>
    <row r="260" ht="15" customHeight="1"/>
    <row r="261" ht="20.25" customHeight="1"/>
    <row r="262" spans="3:69" s="273" customFormat="1" ht="20.25" customHeight="1"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5"/>
      <c r="AI262" s="265"/>
      <c r="AJ262" s="265"/>
      <c r="AK262" s="265"/>
      <c r="AL262" s="265"/>
      <c r="AM262" s="265"/>
      <c r="AN262" s="265"/>
      <c r="AO262" s="265"/>
      <c r="AP262" s="265"/>
      <c r="AQ262" s="265"/>
      <c r="AR262" s="265"/>
      <c r="AS262" s="265"/>
      <c r="AT262" s="265"/>
      <c r="AU262" s="265"/>
      <c r="AV262" s="265"/>
      <c r="AW262" s="265"/>
      <c r="AX262" s="265"/>
      <c r="AY262" s="265"/>
      <c r="AZ262" s="265"/>
      <c r="BA262" s="265"/>
      <c r="BB262" s="265"/>
      <c r="BC262" s="265"/>
      <c r="BD262" s="265"/>
      <c r="BE262" s="265"/>
      <c r="BF262" s="265"/>
      <c r="BG262" s="265"/>
      <c r="BH262" s="265"/>
      <c r="BI262" s="265"/>
      <c r="BJ262" s="265"/>
      <c r="BK262" s="265"/>
      <c r="BL262" s="265"/>
      <c r="BM262" s="265"/>
      <c r="BN262" s="265"/>
      <c r="BO262" s="265"/>
      <c r="BP262" s="265"/>
      <c r="BQ262" s="265"/>
    </row>
    <row r="263" spans="3:69" s="273" customFormat="1" ht="20.25" customHeight="1"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G263" s="265"/>
      <c r="AH263" s="265"/>
      <c r="AI263" s="265"/>
      <c r="AJ263" s="265"/>
      <c r="AK263" s="265"/>
      <c r="AL263" s="265"/>
      <c r="AM263" s="265"/>
      <c r="AN263" s="265"/>
      <c r="AO263" s="265"/>
      <c r="AP263" s="265"/>
      <c r="AQ263" s="265"/>
      <c r="AR263" s="265"/>
      <c r="AS263" s="265"/>
      <c r="AT263" s="265"/>
      <c r="AU263" s="265"/>
      <c r="AV263" s="265"/>
      <c r="AW263" s="265"/>
      <c r="AX263" s="265"/>
      <c r="AY263" s="265"/>
      <c r="AZ263" s="265"/>
      <c r="BA263" s="265"/>
      <c r="BB263" s="265"/>
      <c r="BC263" s="265"/>
      <c r="BD263" s="265"/>
      <c r="BE263" s="265"/>
      <c r="BF263" s="265"/>
      <c r="BG263" s="265"/>
      <c r="BH263" s="265"/>
      <c r="BI263" s="265"/>
      <c r="BJ263" s="265"/>
      <c r="BK263" s="265"/>
      <c r="BL263" s="265"/>
      <c r="BM263" s="265"/>
      <c r="BN263" s="265"/>
      <c r="BO263" s="265"/>
      <c r="BP263" s="265"/>
      <c r="BQ263" s="265"/>
    </row>
    <row r="264" spans="3:69" s="273" customFormat="1" ht="20.25" customHeight="1"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5"/>
      <c r="AC264" s="265"/>
      <c r="AD264" s="265"/>
      <c r="AE264" s="265"/>
      <c r="AF264" s="265"/>
      <c r="AG264" s="265"/>
      <c r="AH264" s="265"/>
      <c r="AI264" s="265"/>
      <c r="AJ264" s="265"/>
      <c r="AK264" s="265"/>
      <c r="AL264" s="265"/>
      <c r="AM264" s="265"/>
      <c r="AN264" s="265"/>
      <c r="AO264" s="265"/>
      <c r="AP264" s="265"/>
      <c r="AQ264" s="265"/>
      <c r="AR264" s="265"/>
      <c r="AS264" s="265"/>
      <c r="AT264" s="265"/>
      <c r="AU264" s="265"/>
      <c r="AV264" s="265"/>
      <c r="AW264" s="265"/>
      <c r="AX264" s="265"/>
      <c r="AY264" s="265"/>
      <c r="AZ264" s="265"/>
      <c r="BA264" s="265"/>
      <c r="BB264" s="265"/>
      <c r="BC264" s="265"/>
      <c r="BD264" s="265"/>
      <c r="BE264" s="265"/>
      <c r="BF264" s="265"/>
      <c r="BG264" s="265"/>
      <c r="BH264" s="265"/>
      <c r="BI264" s="265"/>
      <c r="BJ264" s="265"/>
      <c r="BK264" s="265"/>
      <c r="BL264" s="265"/>
      <c r="BM264" s="265"/>
      <c r="BN264" s="265"/>
      <c r="BO264" s="265"/>
      <c r="BP264" s="265"/>
      <c r="BQ264" s="265"/>
    </row>
    <row r="265" spans="3:69" s="273" customFormat="1" ht="20.25" customHeight="1">
      <c r="C265" s="265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  <c r="AA265" s="265"/>
      <c r="AB265" s="265"/>
      <c r="AC265" s="265"/>
      <c r="AD265" s="265"/>
      <c r="AE265" s="265"/>
      <c r="AF265" s="265"/>
      <c r="AG265" s="265"/>
      <c r="AH265" s="265"/>
      <c r="AI265" s="265"/>
      <c r="AJ265" s="265"/>
      <c r="AK265" s="265"/>
      <c r="AL265" s="265"/>
      <c r="AM265" s="265"/>
      <c r="AN265" s="265"/>
      <c r="AO265" s="265"/>
      <c r="AP265" s="265"/>
      <c r="AQ265" s="265"/>
      <c r="AR265" s="265"/>
      <c r="AS265" s="265"/>
      <c r="AT265" s="265"/>
      <c r="AU265" s="265"/>
      <c r="AV265" s="265"/>
      <c r="AW265" s="265"/>
      <c r="AX265" s="265"/>
      <c r="AY265" s="265"/>
      <c r="AZ265" s="265"/>
      <c r="BA265" s="265"/>
      <c r="BB265" s="265"/>
      <c r="BC265" s="265"/>
      <c r="BD265" s="265"/>
      <c r="BE265" s="265"/>
      <c r="BF265" s="265"/>
      <c r="BG265" s="265"/>
      <c r="BH265" s="265"/>
      <c r="BI265" s="265"/>
      <c r="BJ265" s="265"/>
      <c r="BK265" s="265"/>
      <c r="BL265" s="265"/>
      <c r="BM265" s="265"/>
      <c r="BN265" s="265"/>
      <c r="BO265" s="265"/>
      <c r="BP265" s="265"/>
      <c r="BQ265" s="265"/>
    </row>
    <row r="266" spans="3:69" s="273" customFormat="1" ht="20.25" customHeight="1"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  <c r="AA266" s="265"/>
      <c r="AB266" s="265"/>
      <c r="AC266" s="265"/>
      <c r="AD266" s="265"/>
      <c r="AE266" s="265"/>
      <c r="AF266" s="265"/>
      <c r="AG266" s="265"/>
      <c r="AH266" s="265"/>
      <c r="AI266" s="265"/>
      <c r="AJ266" s="265"/>
      <c r="AK266" s="265"/>
      <c r="AL266" s="265"/>
      <c r="AM266" s="265"/>
      <c r="AN266" s="265"/>
      <c r="AO266" s="265"/>
      <c r="AP266" s="265"/>
      <c r="AQ266" s="265"/>
      <c r="AR266" s="265"/>
      <c r="AS266" s="265"/>
      <c r="AT266" s="265"/>
      <c r="AU266" s="265"/>
      <c r="AV266" s="265"/>
      <c r="AW266" s="265"/>
      <c r="AX266" s="265"/>
      <c r="AY266" s="265"/>
      <c r="AZ266" s="265"/>
      <c r="BA266" s="265"/>
      <c r="BB266" s="265"/>
      <c r="BC266" s="265"/>
      <c r="BD266" s="265"/>
      <c r="BE266" s="265"/>
      <c r="BF266" s="265"/>
      <c r="BG266" s="265"/>
      <c r="BH266" s="265"/>
      <c r="BI266" s="265"/>
      <c r="BJ266" s="265"/>
      <c r="BK266" s="265"/>
      <c r="BL266" s="265"/>
      <c r="BM266" s="265"/>
      <c r="BN266" s="265"/>
      <c r="BO266" s="265"/>
      <c r="BP266" s="265"/>
      <c r="BQ266" s="265"/>
    </row>
    <row r="267" spans="3:69" s="273" customFormat="1" ht="20.25" customHeight="1"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  <c r="AA267" s="265"/>
      <c r="AB267" s="265"/>
      <c r="AC267" s="265"/>
      <c r="AD267" s="265"/>
      <c r="AE267" s="265"/>
      <c r="AF267" s="265"/>
      <c r="AG267" s="265"/>
      <c r="AH267" s="265"/>
      <c r="AI267" s="265"/>
      <c r="AJ267" s="265"/>
      <c r="AK267" s="265"/>
      <c r="AL267" s="265"/>
      <c r="AM267" s="265"/>
      <c r="AN267" s="265"/>
      <c r="AO267" s="265"/>
      <c r="AP267" s="265"/>
      <c r="AQ267" s="265"/>
      <c r="AR267" s="265"/>
      <c r="AS267" s="265"/>
      <c r="AT267" s="265"/>
      <c r="AU267" s="265"/>
      <c r="AV267" s="265"/>
      <c r="AW267" s="265"/>
      <c r="AX267" s="265"/>
      <c r="AY267" s="265"/>
      <c r="AZ267" s="265"/>
      <c r="BA267" s="265"/>
      <c r="BB267" s="265"/>
      <c r="BC267" s="265"/>
      <c r="BD267" s="265"/>
      <c r="BE267" s="265"/>
      <c r="BF267" s="265"/>
      <c r="BG267" s="265"/>
      <c r="BH267" s="265"/>
      <c r="BI267" s="265"/>
      <c r="BJ267" s="265"/>
      <c r="BK267" s="265"/>
      <c r="BL267" s="265"/>
      <c r="BM267" s="265"/>
      <c r="BN267" s="265"/>
      <c r="BO267" s="265"/>
      <c r="BP267" s="265"/>
      <c r="BQ267" s="265"/>
    </row>
  </sheetData>
  <mergeCells count="4">
    <mergeCell ref="B2:F2"/>
    <mergeCell ref="P27:Q27"/>
    <mergeCell ref="B28:F28"/>
    <mergeCell ref="P61:Q61"/>
  </mergeCells>
  <dataValidations count="3">
    <dataValidation type="list" allowBlank="1" showErrorMessage="1" sqref="B2 B28">
      <formula1>$B$62:$B$238</formula1>
      <formula2>0</formula2>
    </dataValidation>
    <dataValidation type="list" allowBlank="1" showErrorMessage="1" sqref="B11">
      <formula1>$B$12:$B$13</formula1>
      <formula2>0</formula2>
    </dataValidation>
    <dataValidation type="list" allowBlank="1" showErrorMessage="1" sqref="B41">
      <formula1>$B$42:$B$43</formula1>
      <formula2>0</formula2>
    </dataValidation>
  </dataValidation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R165"/>
  <sheetViews>
    <sheetView showGridLines="0" showZeros="0" zoomScale="90" zoomScaleNormal="90" workbookViewId="0" topLeftCell="A1">
      <selection activeCell="N74" sqref="N74"/>
    </sheetView>
  </sheetViews>
  <sheetFormatPr defaultColWidth="9.00390625" defaultRowHeight="13.5"/>
  <cols>
    <col min="1" max="1" width="15.375" style="0" customWidth="1"/>
    <col min="2" max="2" width="7.125" style="264" customWidth="1"/>
    <col min="3" max="3" width="4.125" style="264" customWidth="1"/>
    <col min="4" max="5" width="7.125" style="264" customWidth="1"/>
    <col min="6" max="6" width="4.125" style="264" customWidth="1"/>
    <col min="7" max="8" width="7.125" style="264" customWidth="1"/>
    <col min="9" max="9" width="4.125" style="264" customWidth="1"/>
    <col min="10" max="11" width="7.125" style="264" customWidth="1"/>
    <col min="12" max="12" width="4.125" style="264" customWidth="1"/>
    <col min="13" max="14" width="7.125" style="264" customWidth="1"/>
    <col min="15" max="15" width="4.125" style="264" customWidth="1"/>
    <col min="16" max="17" width="7.125" style="264" customWidth="1"/>
    <col min="18" max="18" width="4.125" style="264" customWidth="1"/>
    <col min="19" max="20" width="7.125" style="264" customWidth="1"/>
    <col min="21" max="21" width="4.125" style="264" customWidth="1"/>
    <col min="22" max="23" width="7.125" style="264" customWidth="1"/>
    <col min="24" max="24" width="4.125" style="264" customWidth="1"/>
    <col min="25" max="26" width="7.125" style="264" customWidth="1"/>
    <col min="27" max="27" width="4.125" style="264" customWidth="1"/>
    <col min="28" max="29" width="7.125" style="264" customWidth="1"/>
    <col min="30" max="30" width="4.125" style="264" customWidth="1"/>
    <col min="31" max="32" width="7.125" style="264" customWidth="1"/>
    <col min="33" max="33" width="4.125" style="264" customWidth="1"/>
    <col min="34" max="35" width="7.125" style="264" customWidth="1"/>
    <col min="36" max="36" width="4.125" style="264" customWidth="1"/>
    <col min="37" max="38" width="7.125" style="264" customWidth="1"/>
    <col min="39" max="39" width="4.125" style="264" customWidth="1"/>
    <col min="40" max="41" width="7.125" style="264" customWidth="1"/>
    <col min="42" max="42" width="4.125" style="264" customWidth="1"/>
    <col min="43" max="44" width="7.125" style="264" customWidth="1"/>
    <col min="45" max="45" width="4.125" style="264" customWidth="1"/>
    <col min="46" max="47" width="7.125" style="264" customWidth="1"/>
    <col min="48" max="48" width="4.125" style="264" customWidth="1"/>
    <col min="49" max="50" width="7.125" style="264" customWidth="1"/>
    <col min="51" max="51" width="4.125" style="264" customWidth="1"/>
    <col min="52" max="53" width="7.125" style="264" customWidth="1"/>
    <col min="54" max="54" width="4.125" style="264" customWidth="1"/>
    <col min="55" max="56" width="7.125" style="264" customWidth="1"/>
    <col min="57" max="57" width="4.125" style="264" customWidth="1"/>
    <col min="58" max="59" width="7.125" style="264" customWidth="1"/>
    <col min="60" max="60" width="4.125" style="264" customWidth="1"/>
    <col min="61" max="62" width="7.125" style="264" customWidth="1"/>
    <col min="63" max="63" width="4.125" style="264" customWidth="1"/>
    <col min="64" max="65" width="7.125" style="264" customWidth="1"/>
    <col min="66" max="66" width="4.125" style="264" customWidth="1"/>
    <col min="67" max="68" width="7.125" style="264" customWidth="1"/>
    <col min="69" max="69" width="4.125" style="264" customWidth="1"/>
    <col min="70" max="70" width="7.125" style="264" customWidth="1"/>
  </cols>
  <sheetData>
    <row r="4" spans="2:70" ht="15">
      <c r="B4" s="273"/>
      <c r="C4" s="7"/>
      <c r="D4" s="7"/>
      <c r="E4" s="273"/>
      <c r="F4" s="7"/>
      <c r="G4" s="7"/>
      <c r="H4" s="273"/>
      <c r="I4" s="7"/>
      <c r="J4" s="7"/>
      <c r="K4" s="273"/>
      <c r="L4" s="7"/>
      <c r="M4" s="7"/>
      <c r="N4" s="273"/>
      <c r="O4" s="7"/>
      <c r="P4" s="7"/>
      <c r="Q4" s="273"/>
      <c r="R4" s="7"/>
      <c r="S4" s="7"/>
      <c r="T4" s="273"/>
      <c r="U4" s="7"/>
      <c r="V4" s="7"/>
      <c r="W4" s="273"/>
      <c r="X4" s="7"/>
      <c r="Y4" s="7"/>
      <c r="Z4" s="273"/>
      <c r="AA4" s="7"/>
      <c r="AB4" s="7"/>
      <c r="AC4" s="273"/>
      <c r="AD4" s="7"/>
      <c r="AE4" s="7"/>
      <c r="AF4" s="273"/>
      <c r="AG4" s="7"/>
      <c r="AH4" s="7"/>
      <c r="AI4" s="273"/>
      <c r="AJ4" s="7"/>
      <c r="AK4" s="7"/>
      <c r="AL4" s="273"/>
      <c r="AM4" s="7"/>
      <c r="AN4" s="7"/>
      <c r="AO4" s="273"/>
      <c r="AP4" s="7"/>
      <c r="AQ4" s="7"/>
      <c r="AR4" s="273"/>
      <c r="AS4" s="7"/>
      <c r="AT4" s="7"/>
      <c r="AU4" s="273"/>
      <c r="AV4" s="7"/>
      <c r="AW4" s="7"/>
      <c r="AX4" s="273"/>
      <c r="AY4" s="7"/>
      <c r="AZ4" s="7"/>
      <c r="BA4" s="273"/>
      <c r="BB4" s="7"/>
      <c r="BC4" s="7"/>
      <c r="BD4" s="273"/>
      <c r="BE4" s="7"/>
      <c r="BF4" s="7"/>
      <c r="BG4" s="273"/>
      <c r="BH4" s="7"/>
      <c r="BI4" s="7"/>
      <c r="BJ4" s="273"/>
      <c r="BK4" s="7"/>
      <c r="BL4" s="7"/>
      <c r="BM4" s="273"/>
      <c r="BN4" s="7"/>
      <c r="BO4" s="7"/>
      <c r="BP4" s="273"/>
      <c r="BQ4" s="7"/>
      <c r="BR4" s="7"/>
    </row>
    <row r="5" spans="5:70" ht="15">
      <c r="E5" s="280" t="e">
        <f>#REF!</f>
        <v>#REF!</v>
      </c>
      <c r="F5" s="277" t="e">
        <f>#REF!</f>
        <v>#REF!</v>
      </c>
      <c r="G5" s="279" t="e">
        <f>#REF!</f>
        <v>#REF!</v>
      </c>
      <c r="H5" s="280" t="e">
        <f>#REF!</f>
        <v>#REF!</v>
      </c>
      <c r="I5" s="277" t="e">
        <f>#REF!</f>
        <v>#REF!</v>
      </c>
      <c r="J5" s="279" t="e">
        <f>#REF!</f>
        <v>#REF!</v>
      </c>
      <c r="K5" s="280" t="e">
        <f>#REF!</f>
        <v>#REF!</v>
      </c>
      <c r="L5" s="277" t="e">
        <f>#REF!</f>
        <v>#REF!</v>
      </c>
      <c r="M5" s="279" t="e">
        <f>#REF!</f>
        <v>#REF!</v>
      </c>
      <c r="N5" s="280" t="e">
        <f>#REF!</f>
        <v>#REF!</v>
      </c>
      <c r="O5" s="277" t="e">
        <f>#REF!</f>
        <v>#REF!</v>
      </c>
      <c r="P5" s="279" t="e">
        <f>#REF!</f>
        <v>#REF!</v>
      </c>
      <c r="Q5" s="280" t="e">
        <f>#REF!</f>
        <v>#REF!</v>
      </c>
      <c r="R5" s="277" t="e">
        <f>#REF!</f>
        <v>#REF!</v>
      </c>
      <c r="S5" s="279" t="e">
        <f>#REF!</f>
        <v>#REF!</v>
      </c>
      <c r="T5" s="280" t="e">
        <f>#REF!</f>
        <v>#REF!</v>
      </c>
      <c r="U5" s="277" t="e">
        <f>#REF!</f>
        <v>#REF!</v>
      </c>
      <c r="V5" s="279" t="e">
        <f>#REF!</f>
        <v>#REF!</v>
      </c>
      <c r="W5" s="280" t="e">
        <f>#REF!</f>
        <v>#REF!</v>
      </c>
      <c r="X5" s="277" t="e">
        <f>#REF!</f>
        <v>#REF!</v>
      </c>
      <c r="Y5" s="279" t="e">
        <f>#REF!</f>
        <v>#REF!</v>
      </c>
      <c r="Z5" s="280" t="e">
        <f>#REF!</f>
        <v>#REF!</v>
      </c>
      <c r="AA5" s="277" t="e">
        <f>#REF!</f>
        <v>#REF!</v>
      </c>
      <c r="AB5" s="279" t="e">
        <f>#REF!</f>
        <v>#REF!</v>
      </c>
      <c r="AC5" s="280" t="e">
        <f>#REF!</f>
        <v>#REF!</v>
      </c>
      <c r="AD5" s="277" t="e">
        <f>#REF!</f>
        <v>#REF!</v>
      </c>
      <c r="AE5" s="279" t="e">
        <f>#REF!</f>
        <v>#REF!</v>
      </c>
      <c r="AF5" s="280" t="e">
        <f>#REF!</f>
        <v>#REF!</v>
      </c>
      <c r="AG5" s="277" t="e">
        <f>#REF!</f>
        <v>#REF!</v>
      </c>
      <c r="AH5" s="279" t="e">
        <f>#REF!</f>
        <v>#REF!</v>
      </c>
      <c r="AI5" s="280" t="e">
        <f>#REF!</f>
        <v>#REF!</v>
      </c>
      <c r="AJ5" s="277" t="e">
        <f>#REF!</f>
        <v>#REF!</v>
      </c>
      <c r="AK5" s="279" t="e">
        <f>#REF!</f>
        <v>#REF!</v>
      </c>
      <c r="AL5" s="280" t="e">
        <f>#REF!</f>
        <v>#REF!</v>
      </c>
      <c r="AM5" s="277" t="e">
        <f>#REF!</f>
        <v>#REF!</v>
      </c>
      <c r="AN5" s="279" t="e">
        <f>#REF!</f>
        <v>#REF!</v>
      </c>
      <c r="AO5" s="280" t="e">
        <f>#REF!</f>
        <v>#REF!</v>
      </c>
      <c r="AP5" s="277" t="e">
        <f>#REF!</f>
        <v>#REF!</v>
      </c>
      <c r="AQ5" s="279" t="e">
        <f>#REF!</f>
        <v>#REF!</v>
      </c>
      <c r="AR5" s="280" t="e">
        <f>#REF!</f>
        <v>#REF!</v>
      </c>
      <c r="AS5" s="277" t="e">
        <f>#REF!</f>
        <v>#REF!</v>
      </c>
      <c r="AT5" s="279" t="e">
        <f>#REF!</f>
        <v>#REF!</v>
      </c>
      <c r="AU5" s="280" t="e">
        <f>#REF!</f>
        <v>#REF!</v>
      </c>
      <c r="AV5" s="277" t="e">
        <f>#REF!</f>
        <v>#REF!</v>
      </c>
      <c r="AW5" s="279" t="e">
        <f>#REF!</f>
        <v>#REF!</v>
      </c>
      <c r="AX5" s="280" t="e">
        <f>#REF!</f>
        <v>#REF!</v>
      </c>
      <c r="AY5" s="277" t="e">
        <f>#REF!</f>
        <v>#REF!</v>
      </c>
      <c r="AZ5" s="279" t="e">
        <f>#REF!</f>
        <v>#REF!</v>
      </c>
      <c r="BA5" s="280" t="e">
        <f>#REF!</f>
        <v>#REF!</v>
      </c>
      <c r="BB5" s="277" t="e">
        <f>#REF!</f>
        <v>#REF!</v>
      </c>
      <c r="BC5" s="279" t="e">
        <f>#REF!</f>
        <v>#REF!</v>
      </c>
      <c r="BD5" s="280" t="e">
        <f>#REF!</f>
        <v>#REF!</v>
      </c>
      <c r="BE5" s="277" t="e">
        <f>#REF!</f>
        <v>#REF!</v>
      </c>
      <c r="BF5" s="279" t="e">
        <f>#REF!</f>
        <v>#REF!</v>
      </c>
      <c r="BG5" s="280" t="e">
        <f>#REF!</f>
        <v>#REF!</v>
      </c>
      <c r="BH5" s="277" t="e">
        <f>#REF!</f>
        <v>#REF!</v>
      </c>
      <c r="BI5" s="279" t="e">
        <f>#REF!</f>
        <v>#REF!</v>
      </c>
      <c r="BJ5" s="280" t="e">
        <f>#REF!</f>
        <v>#REF!</v>
      </c>
      <c r="BK5" s="277" t="e">
        <f>#REF!</f>
        <v>#REF!</v>
      </c>
      <c r="BL5" s="279" t="e">
        <f>#REF!</f>
        <v>#REF!</v>
      </c>
      <c r="BM5" s="280" t="e">
        <f>#REF!</f>
        <v>#REF!</v>
      </c>
      <c r="BN5" s="277" t="e">
        <f>#REF!</f>
        <v>#REF!</v>
      </c>
      <c r="BO5" s="279" t="e">
        <f>#REF!</f>
        <v>#REF!</v>
      </c>
      <c r="BP5" s="280" t="e">
        <f>#REF!</f>
        <v>#REF!</v>
      </c>
      <c r="BQ5" s="277" t="e">
        <f>#REF!</f>
        <v>#REF!</v>
      </c>
      <c r="BR5" s="279" t="e">
        <f>#REF!</f>
        <v>#REF!</v>
      </c>
    </row>
    <row r="6" spans="5:70" ht="15">
      <c r="E6" s="287" t="str">
        <f>Number!D20</f>
        <v>Yuk - Mar</v>
      </c>
      <c r="F6" s="288">
        <f>Number!E20</f>
        <v>0</v>
      </c>
      <c r="G6" s="289" t="str">
        <f>Number!F20</f>
        <v>Mar - Yuk</v>
      </c>
      <c r="H6" s="287" t="str">
        <f>Number!G20</f>
        <v>Yuk - Mak</v>
      </c>
      <c r="I6" s="288">
        <f>Number!H20</f>
        <v>0</v>
      </c>
      <c r="J6" s="289" t="str">
        <f>Number!I20</f>
        <v>Mak - Yuk</v>
      </c>
      <c r="K6" s="287" t="str">
        <f>Number!J20</f>
        <v>Mak - Shu</v>
      </c>
      <c r="L6" s="288">
        <f>Number!K20</f>
        <v>0</v>
      </c>
      <c r="M6" s="289" t="str">
        <f>Number!L20</f>
        <v>Shu - Mak</v>
      </c>
      <c r="N6" s="287" t="str">
        <f>Number!M20</f>
        <v>Tom - Mak</v>
      </c>
      <c r="O6" s="288">
        <f>Number!N20</f>
        <v>0</v>
      </c>
      <c r="P6" s="289" t="str">
        <f>Number!O20</f>
        <v>Mak - Tom</v>
      </c>
      <c r="Q6" s="287" t="str">
        <f>Number!P20</f>
        <v>Tom - Yuk</v>
      </c>
      <c r="R6" s="288">
        <f>Number!Q20</f>
        <v>0</v>
      </c>
      <c r="S6" s="289" t="str">
        <f>Number!R20</f>
        <v>Yuk - Tom</v>
      </c>
      <c r="T6" s="287" t="str">
        <f>Number!S20</f>
        <v> - </v>
      </c>
      <c r="U6" s="288">
        <f>Number!T20</f>
        <v>0</v>
      </c>
      <c r="V6" s="289" t="str">
        <f>Number!U20</f>
        <v> - </v>
      </c>
      <c r="W6" s="287" t="str">
        <f>Number!V20</f>
        <v> - </v>
      </c>
      <c r="X6" s="288">
        <f>Number!W20</f>
        <v>0</v>
      </c>
      <c r="Y6" s="289" t="str">
        <f>Number!X20</f>
        <v> - </v>
      </c>
      <c r="Z6" s="287" t="str">
        <f>Number!Y20</f>
        <v> - </v>
      </c>
      <c r="AA6" s="288">
        <f>Number!Z20</f>
        <v>0</v>
      </c>
      <c r="AB6" s="289" t="str">
        <f>Number!AA20</f>
        <v> - </v>
      </c>
      <c r="AC6" s="287" t="str">
        <f>Number!AB20</f>
        <v> - </v>
      </c>
      <c r="AD6" s="288">
        <f>Number!AC20</f>
        <v>0</v>
      </c>
      <c r="AE6" s="289" t="str">
        <f>Number!AD20</f>
        <v> - </v>
      </c>
      <c r="AF6" s="287" t="str">
        <f>Number!AE20</f>
        <v> - </v>
      </c>
      <c r="AG6" s="288">
        <f>Number!AF20</f>
        <v>0</v>
      </c>
      <c r="AH6" s="289" t="str">
        <f>Number!AG20</f>
        <v> - </v>
      </c>
      <c r="AI6" s="287" t="str">
        <f>Number!AH20</f>
        <v> - </v>
      </c>
      <c r="AJ6" s="288">
        <f>Number!AI20</f>
        <v>0</v>
      </c>
      <c r="AK6" s="289" t="str">
        <f>Number!AJ20</f>
        <v> - </v>
      </c>
      <c r="AL6" s="287" t="str">
        <f>Number!AK20</f>
        <v> - </v>
      </c>
      <c r="AM6" s="288">
        <f>Number!AL20</f>
        <v>0</v>
      </c>
      <c r="AN6" s="289" t="str">
        <f>Number!AM20</f>
        <v> - </v>
      </c>
      <c r="AO6" s="287" t="str">
        <f>Number!AN20</f>
        <v> - </v>
      </c>
      <c r="AP6" s="288">
        <f>Number!AO20</f>
        <v>0</v>
      </c>
      <c r="AQ6" s="289" t="str">
        <f>Number!AP20</f>
        <v> - </v>
      </c>
      <c r="AR6" s="287" t="str">
        <f>Number!AQ20</f>
        <v> - </v>
      </c>
      <c r="AS6" s="288">
        <f>Number!AR20</f>
        <v>0</v>
      </c>
      <c r="AT6" s="289" t="str">
        <f>Number!AS20</f>
        <v> - </v>
      </c>
      <c r="AU6" s="287" t="str">
        <f>Number!AT20</f>
        <v> - </v>
      </c>
      <c r="AV6" s="288">
        <f>Number!AU20</f>
        <v>0</v>
      </c>
      <c r="AW6" s="289" t="str">
        <f>Number!AV20</f>
        <v> - </v>
      </c>
      <c r="AX6" s="287" t="str">
        <f>Number!AW20</f>
        <v> - </v>
      </c>
      <c r="AY6" s="288">
        <f>Number!AX20</f>
        <v>0</v>
      </c>
      <c r="AZ6" s="289" t="str">
        <f>Number!AY20</f>
        <v> - </v>
      </c>
      <c r="BA6" s="287" t="str">
        <f>Number!AZ20</f>
        <v> - </v>
      </c>
      <c r="BB6" s="288">
        <f>Number!BA20</f>
        <v>0</v>
      </c>
      <c r="BC6" s="289" t="str">
        <f>Number!BB20</f>
        <v> - </v>
      </c>
      <c r="BD6" s="287" t="str">
        <f>Number!BC20</f>
        <v> - </v>
      </c>
      <c r="BE6" s="288">
        <f>Number!BD20</f>
        <v>0</v>
      </c>
      <c r="BF6" s="289" t="str">
        <f>Number!BE20</f>
        <v> - </v>
      </c>
      <c r="BG6" s="287" t="str">
        <f>Number!BF20</f>
        <v> - </v>
      </c>
      <c r="BH6" s="288">
        <f>Number!BG20</f>
        <v>0</v>
      </c>
      <c r="BI6" s="289" t="str">
        <f>Number!BH20</f>
        <v> - </v>
      </c>
      <c r="BJ6" s="287" t="str">
        <f>Number!BI20</f>
        <v> - </v>
      </c>
      <c r="BK6" s="288">
        <f>Number!BJ20</f>
        <v>0</v>
      </c>
      <c r="BL6" s="289" t="str">
        <f>Number!BK20</f>
        <v> - </v>
      </c>
      <c r="BM6" s="287" t="str">
        <f>Number!BL20</f>
        <v> - </v>
      </c>
      <c r="BN6" s="288">
        <f>Number!BM20</f>
        <v>0</v>
      </c>
      <c r="BO6" s="289" t="str">
        <f>Number!BN20</f>
        <v> - </v>
      </c>
      <c r="BP6" s="287" t="str">
        <f>Number!BO20</f>
        <v> - </v>
      </c>
      <c r="BQ6" s="288">
        <f>Number!BP20</f>
        <v>0</v>
      </c>
      <c r="BR6" s="289" t="str">
        <f>Number!BQ20</f>
        <v> - </v>
      </c>
    </row>
    <row r="7" spans="5:70" ht="15">
      <c r="E7" s="354" t="str">
        <f>Number!D21</f>
        <v>○</v>
      </c>
      <c r="F7" s="295">
        <f>Number!E21</f>
        <v>0</v>
      </c>
      <c r="G7" s="355" t="str">
        <f>Number!F21</f>
        <v>×</v>
      </c>
      <c r="H7" s="354" t="str">
        <f>Number!G21</f>
        <v>○</v>
      </c>
      <c r="I7" s="295">
        <f>Number!H21</f>
        <v>0</v>
      </c>
      <c r="J7" s="355" t="str">
        <f>Number!I21</f>
        <v>×</v>
      </c>
      <c r="K7" s="354" t="str">
        <f>Number!J21</f>
        <v>○</v>
      </c>
      <c r="L7" s="295">
        <f>Number!K21</f>
        <v>0</v>
      </c>
      <c r="M7" s="355" t="str">
        <f>Number!L21</f>
        <v>×</v>
      </c>
      <c r="N7" s="354" t="str">
        <f>Number!M21</f>
        <v>×</v>
      </c>
      <c r="O7" s="295">
        <f>Number!N21</f>
        <v>0</v>
      </c>
      <c r="P7" s="355" t="str">
        <f>Number!O21</f>
        <v>○</v>
      </c>
      <c r="Q7" s="354" t="str">
        <f>Number!P21</f>
        <v>×</v>
      </c>
      <c r="R7" s="295">
        <f>Number!Q21</f>
        <v>0</v>
      </c>
      <c r="S7" s="355" t="str">
        <f>Number!R21</f>
        <v>○</v>
      </c>
      <c r="T7" s="354">
        <f>Number!S21</f>
        <v>0</v>
      </c>
      <c r="U7" s="295">
        <f>Number!T21</f>
        <v>0</v>
      </c>
      <c r="V7" s="355">
        <f>Number!U21</f>
        <v>0</v>
      </c>
      <c r="W7" s="354">
        <f>Number!V21</f>
        <v>0</v>
      </c>
      <c r="X7" s="295">
        <f>Number!W21</f>
        <v>0</v>
      </c>
      <c r="Y7" s="355">
        <f>Number!X21</f>
        <v>0</v>
      </c>
      <c r="Z7" s="354">
        <f>Number!Y21</f>
        <v>0</v>
      </c>
      <c r="AA7" s="295">
        <f>Number!Z21</f>
        <v>0</v>
      </c>
      <c r="AB7" s="355">
        <f>Number!AA21</f>
        <v>0</v>
      </c>
      <c r="AC7" s="354">
        <f>Number!AB21</f>
        <v>0</v>
      </c>
      <c r="AD7" s="295">
        <f>Number!AC21</f>
        <v>0</v>
      </c>
      <c r="AE7" s="355">
        <f>Number!AD21</f>
        <v>0</v>
      </c>
      <c r="AF7" s="354">
        <f>Number!AE21</f>
        <v>0</v>
      </c>
      <c r="AG7" s="295">
        <f>Number!AF21</f>
        <v>0</v>
      </c>
      <c r="AH7" s="355">
        <f>Number!AG21</f>
        <v>0</v>
      </c>
      <c r="AI7" s="354">
        <f>Number!AH21</f>
        <v>0</v>
      </c>
      <c r="AJ7" s="295">
        <f>Number!AI21</f>
        <v>0</v>
      </c>
      <c r="AK7" s="355">
        <f>Number!AJ21</f>
        <v>0</v>
      </c>
      <c r="AL7" s="354">
        <f>Number!AK21</f>
        <v>0</v>
      </c>
      <c r="AM7" s="295">
        <f>Number!AL21</f>
        <v>0</v>
      </c>
      <c r="AN7" s="355">
        <f>Number!AM21</f>
        <v>0</v>
      </c>
      <c r="AO7" s="354">
        <f>Number!AN21</f>
        <v>0</v>
      </c>
      <c r="AP7" s="295">
        <f>Number!AO21</f>
        <v>0</v>
      </c>
      <c r="AQ7" s="355">
        <f>Number!AP21</f>
        <v>0</v>
      </c>
      <c r="AR7" s="354">
        <f>Number!AQ21</f>
        <v>0</v>
      </c>
      <c r="AS7" s="295">
        <f>Number!AR21</f>
        <v>0</v>
      </c>
      <c r="AT7" s="355">
        <f>Number!AS21</f>
        <v>0</v>
      </c>
      <c r="AU7" s="354">
        <f>Number!AT21</f>
        <v>0</v>
      </c>
      <c r="AV7" s="295">
        <f>Number!AU21</f>
        <v>0</v>
      </c>
      <c r="AW7" s="355">
        <f>Number!AV21</f>
        <v>0</v>
      </c>
      <c r="AX7" s="354">
        <f>Number!AW21</f>
        <v>0</v>
      </c>
      <c r="AY7" s="295">
        <f>Number!AX21</f>
        <v>0</v>
      </c>
      <c r="AZ7" s="355">
        <f>Number!AY21</f>
        <v>0</v>
      </c>
      <c r="BA7" s="354">
        <f>Number!AZ21</f>
        <v>0</v>
      </c>
      <c r="BB7" s="295">
        <f>Number!BA21</f>
        <v>0</v>
      </c>
      <c r="BC7" s="355">
        <f>Number!BB21</f>
        <v>0</v>
      </c>
      <c r="BD7" s="354">
        <f>Number!BC21</f>
        <v>0</v>
      </c>
      <c r="BE7" s="295">
        <f>Number!BD21</f>
        <v>0</v>
      </c>
      <c r="BF7" s="355">
        <f>Number!BE21</f>
        <v>0</v>
      </c>
      <c r="BG7" s="354">
        <f>Number!BF21</f>
        <v>0</v>
      </c>
      <c r="BH7" s="295">
        <f>Number!BG21</f>
        <v>0</v>
      </c>
      <c r="BI7" s="355">
        <f>Number!BH21</f>
        <v>0</v>
      </c>
      <c r="BJ7" s="354">
        <f>Number!BI21</f>
        <v>0</v>
      </c>
      <c r="BK7" s="295">
        <f>Number!BJ21</f>
        <v>0</v>
      </c>
      <c r="BL7" s="355">
        <f>Number!BK21</f>
        <v>0</v>
      </c>
      <c r="BM7" s="354">
        <f>Number!BL21</f>
        <v>0</v>
      </c>
      <c r="BN7" s="295">
        <f>Number!BM21</f>
        <v>0</v>
      </c>
      <c r="BO7" s="355">
        <f>Number!BN21</f>
        <v>0</v>
      </c>
      <c r="BP7" s="354">
        <f>Number!BO21</f>
        <v>0</v>
      </c>
      <c r="BQ7" s="295">
        <f>Number!BP21</f>
        <v>0</v>
      </c>
      <c r="BR7" s="355">
        <f>Number!BQ21</f>
        <v>0</v>
      </c>
    </row>
    <row r="8" spans="5:70" ht="15">
      <c r="E8" s="287" t="str">
        <f>Number!D22</f>
        <v>Mak - Tos</v>
      </c>
      <c r="F8" s="288">
        <f>Number!E22</f>
        <v>0</v>
      </c>
      <c r="G8" s="289" t="str">
        <f>Number!F22</f>
        <v>Tos - Mak</v>
      </c>
      <c r="H8" s="287" t="str">
        <f>Number!G22</f>
        <v>Shu - Mar</v>
      </c>
      <c r="I8" s="288">
        <f>Number!H22</f>
        <v>0</v>
      </c>
      <c r="J8" s="289" t="str">
        <f>Number!I22</f>
        <v>Mar - Shu</v>
      </c>
      <c r="K8" s="287" t="str">
        <f>Number!J22</f>
        <v>Mar - Tom</v>
      </c>
      <c r="L8" s="288">
        <f>Number!K22</f>
        <v>0</v>
      </c>
      <c r="M8" s="289" t="str">
        <f>Number!L22</f>
        <v>Tom - Mar</v>
      </c>
      <c r="N8" s="287" t="str">
        <f>Number!M22</f>
        <v>Yuk - Shu</v>
      </c>
      <c r="O8" s="288">
        <f>Number!N22</f>
        <v>0</v>
      </c>
      <c r="P8" s="289" t="str">
        <f>Number!O22</f>
        <v>Shu - Yuk</v>
      </c>
      <c r="Q8" s="287" t="str">
        <f>Number!P22</f>
        <v>Mar - Mak</v>
      </c>
      <c r="R8" s="288">
        <f>Number!Q22</f>
        <v>0</v>
      </c>
      <c r="S8" s="289" t="str">
        <f>Number!R22</f>
        <v>Mak - Mar</v>
      </c>
      <c r="T8" s="287" t="str">
        <f>Number!S22</f>
        <v> - </v>
      </c>
      <c r="U8" s="288">
        <f>Number!T22</f>
        <v>0</v>
      </c>
      <c r="V8" s="289" t="str">
        <f>Number!U22</f>
        <v> - </v>
      </c>
      <c r="W8" s="287" t="str">
        <f>Number!V22</f>
        <v> - </v>
      </c>
      <c r="X8" s="288">
        <f>Number!W22</f>
        <v>0</v>
      </c>
      <c r="Y8" s="289" t="str">
        <f>Number!X22</f>
        <v> - </v>
      </c>
      <c r="Z8" s="287" t="str">
        <f>Number!Y22</f>
        <v> - </v>
      </c>
      <c r="AA8" s="288">
        <f>Number!Z22</f>
        <v>0</v>
      </c>
      <c r="AB8" s="289" t="str">
        <f>Number!AA22</f>
        <v> - </v>
      </c>
      <c r="AC8" s="287" t="str">
        <f>Number!AB22</f>
        <v> - </v>
      </c>
      <c r="AD8" s="288">
        <f>Number!AC22</f>
        <v>0</v>
      </c>
      <c r="AE8" s="289" t="str">
        <f>Number!AD22</f>
        <v> - </v>
      </c>
      <c r="AF8" s="287" t="str">
        <f>Number!AE22</f>
        <v> - </v>
      </c>
      <c r="AG8" s="288">
        <f>Number!AF22</f>
        <v>0</v>
      </c>
      <c r="AH8" s="289" t="str">
        <f>Number!AG22</f>
        <v> - </v>
      </c>
      <c r="AI8" s="287" t="str">
        <f>Number!AH22</f>
        <v> - </v>
      </c>
      <c r="AJ8" s="288">
        <f>Number!AI22</f>
        <v>0</v>
      </c>
      <c r="AK8" s="289" t="str">
        <f>Number!AJ22</f>
        <v> - </v>
      </c>
      <c r="AL8" s="287" t="str">
        <f>Number!AK22</f>
        <v> - </v>
      </c>
      <c r="AM8" s="288">
        <f>Number!AL22</f>
        <v>0</v>
      </c>
      <c r="AN8" s="289" t="str">
        <f>Number!AM22</f>
        <v> - </v>
      </c>
      <c r="AO8" s="287" t="str">
        <f>Number!AN22</f>
        <v> - </v>
      </c>
      <c r="AP8" s="288">
        <f>Number!AO22</f>
        <v>0</v>
      </c>
      <c r="AQ8" s="289" t="str">
        <f>Number!AP22</f>
        <v> - </v>
      </c>
      <c r="AR8" s="287" t="str">
        <f>Number!AQ22</f>
        <v> - </v>
      </c>
      <c r="AS8" s="288">
        <f>Number!AR22</f>
        <v>0</v>
      </c>
      <c r="AT8" s="289" t="str">
        <f>Number!AS22</f>
        <v> - </v>
      </c>
      <c r="AU8" s="287" t="str">
        <f>Number!AT22</f>
        <v> - </v>
      </c>
      <c r="AV8" s="288">
        <f>Number!AU22</f>
        <v>0</v>
      </c>
      <c r="AW8" s="289" t="str">
        <f>Number!AV22</f>
        <v> - </v>
      </c>
      <c r="AX8" s="287" t="str">
        <f>Number!AW22</f>
        <v> - </v>
      </c>
      <c r="AY8" s="288">
        <f>Number!AX22</f>
        <v>0</v>
      </c>
      <c r="AZ8" s="289" t="str">
        <f>Number!AY22</f>
        <v> - </v>
      </c>
      <c r="BA8" s="287" t="str">
        <f>Number!AZ22</f>
        <v> - </v>
      </c>
      <c r="BB8" s="288">
        <f>Number!BA22</f>
        <v>0</v>
      </c>
      <c r="BC8" s="289" t="str">
        <f>Number!BB22</f>
        <v> - </v>
      </c>
      <c r="BD8" s="287" t="str">
        <f>Number!BC22</f>
        <v> - </v>
      </c>
      <c r="BE8" s="288">
        <f>Number!BD22</f>
        <v>0</v>
      </c>
      <c r="BF8" s="289" t="str">
        <f>Number!BE22</f>
        <v> - </v>
      </c>
      <c r="BG8" s="287" t="str">
        <f>Number!BF22</f>
        <v> - </v>
      </c>
      <c r="BH8" s="288">
        <f>Number!BG22</f>
        <v>0</v>
      </c>
      <c r="BI8" s="289" t="str">
        <f>Number!BH22</f>
        <v> - </v>
      </c>
      <c r="BJ8" s="287" t="str">
        <f>Number!BI22</f>
        <v> - </v>
      </c>
      <c r="BK8" s="288">
        <f>Number!BJ22</f>
        <v>0</v>
      </c>
      <c r="BL8" s="289" t="str">
        <f>Number!BK22</f>
        <v> - </v>
      </c>
      <c r="BM8" s="287" t="str">
        <f>Number!BL22</f>
        <v> - </v>
      </c>
      <c r="BN8" s="288">
        <f>Number!BM22</f>
        <v>0</v>
      </c>
      <c r="BO8" s="289" t="str">
        <f>Number!BN22</f>
        <v> - </v>
      </c>
      <c r="BP8" s="287" t="str">
        <f>Number!BO22</f>
        <v> - </v>
      </c>
      <c r="BQ8" s="288">
        <f>Number!BP22</f>
        <v>0</v>
      </c>
      <c r="BR8" s="289" t="str">
        <f>Number!BQ22</f>
        <v> - </v>
      </c>
    </row>
    <row r="9" spans="5:70" ht="15">
      <c r="E9" s="354" t="str">
        <f>Number!D23</f>
        <v>○</v>
      </c>
      <c r="F9" s="295">
        <f>Number!E23</f>
        <v>0</v>
      </c>
      <c r="G9" s="355" t="str">
        <f>Number!F23</f>
        <v>×</v>
      </c>
      <c r="H9" s="354" t="str">
        <f>Number!G23</f>
        <v>×</v>
      </c>
      <c r="I9" s="295">
        <f>Number!H23</f>
        <v>0</v>
      </c>
      <c r="J9" s="355" t="str">
        <f>Number!I23</f>
        <v>○</v>
      </c>
      <c r="K9" s="354" t="str">
        <f>Number!J23</f>
        <v>○</v>
      </c>
      <c r="L9" s="295">
        <f>Number!K23</f>
        <v>0</v>
      </c>
      <c r="M9" s="355" t="str">
        <f>Number!L23</f>
        <v>×</v>
      </c>
      <c r="N9" s="354" t="str">
        <f>Number!M23</f>
        <v>×</v>
      </c>
      <c r="O9" s="295">
        <f>Number!N23</f>
        <v>0</v>
      </c>
      <c r="P9" s="355" t="str">
        <f>Number!O23</f>
        <v>○</v>
      </c>
      <c r="Q9" s="354" t="str">
        <f>Number!P23</f>
        <v>×</v>
      </c>
      <c r="R9" s="295">
        <f>Number!Q23</f>
        <v>0</v>
      </c>
      <c r="S9" s="355" t="str">
        <f>Number!R23</f>
        <v>○</v>
      </c>
      <c r="T9" s="354">
        <f>Number!S23</f>
        <v>0</v>
      </c>
      <c r="U9" s="295">
        <f>Number!T23</f>
        <v>0</v>
      </c>
      <c r="V9" s="355">
        <f>Number!U23</f>
        <v>0</v>
      </c>
      <c r="W9" s="354">
        <f>Number!V23</f>
        <v>0</v>
      </c>
      <c r="X9" s="295">
        <f>Number!W23</f>
        <v>0</v>
      </c>
      <c r="Y9" s="355">
        <f>Number!X23</f>
        <v>0</v>
      </c>
      <c r="Z9" s="354">
        <f>Number!Y23</f>
        <v>0</v>
      </c>
      <c r="AA9" s="295">
        <f>Number!Z23</f>
        <v>0</v>
      </c>
      <c r="AB9" s="355">
        <f>Number!AA23</f>
        <v>0</v>
      </c>
      <c r="AC9" s="354">
        <f>Number!AB23</f>
        <v>0</v>
      </c>
      <c r="AD9" s="295">
        <f>Number!AC23</f>
        <v>0</v>
      </c>
      <c r="AE9" s="355">
        <f>Number!AD23</f>
        <v>0</v>
      </c>
      <c r="AF9" s="354">
        <f>Number!AE23</f>
        <v>0</v>
      </c>
      <c r="AG9" s="295">
        <f>Number!AF23</f>
        <v>0</v>
      </c>
      <c r="AH9" s="355">
        <f>Number!AG23</f>
        <v>0</v>
      </c>
      <c r="AI9" s="354">
        <f>Number!AH23</f>
        <v>0</v>
      </c>
      <c r="AJ9" s="295">
        <f>Number!AI23</f>
        <v>0</v>
      </c>
      <c r="AK9" s="355">
        <f>Number!AJ23</f>
        <v>0</v>
      </c>
      <c r="AL9" s="354">
        <f>Number!AK23</f>
        <v>0</v>
      </c>
      <c r="AM9" s="295">
        <f>Number!AL23</f>
        <v>0</v>
      </c>
      <c r="AN9" s="355">
        <f>Number!AM23</f>
        <v>0</v>
      </c>
      <c r="AO9" s="354">
        <f>Number!AN23</f>
        <v>0</v>
      </c>
      <c r="AP9" s="295">
        <f>Number!AO23</f>
        <v>0</v>
      </c>
      <c r="AQ9" s="355">
        <f>Number!AP23</f>
        <v>0</v>
      </c>
      <c r="AR9" s="354">
        <f>Number!AQ23</f>
        <v>0</v>
      </c>
      <c r="AS9" s="295">
        <f>Number!AR23</f>
        <v>0</v>
      </c>
      <c r="AT9" s="355">
        <f>Number!AS23</f>
        <v>0</v>
      </c>
      <c r="AU9" s="354">
        <f>Number!AT23</f>
        <v>0</v>
      </c>
      <c r="AV9" s="295">
        <f>Number!AU23</f>
        <v>0</v>
      </c>
      <c r="AW9" s="355">
        <f>Number!AV23</f>
        <v>0</v>
      </c>
      <c r="AX9" s="354">
        <f>Number!AW23</f>
        <v>0</v>
      </c>
      <c r="AY9" s="295">
        <f>Number!AX23</f>
        <v>0</v>
      </c>
      <c r="AZ9" s="355">
        <f>Number!AY23</f>
        <v>0</v>
      </c>
      <c r="BA9" s="354">
        <f>Number!AZ23</f>
        <v>0</v>
      </c>
      <c r="BB9" s="295">
        <f>Number!BA23</f>
        <v>0</v>
      </c>
      <c r="BC9" s="355">
        <f>Number!BB23</f>
        <v>0</v>
      </c>
      <c r="BD9" s="354">
        <f>Number!BC23</f>
        <v>0</v>
      </c>
      <c r="BE9" s="295">
        <f>Number!BD23</f>
        <v>0</v>
      </c>
      <c r="BF9" s="355">
        <f>Number!BE23</f>
        <v>0</v>
      </c>
      <c r="BG9" s="354">
        <f>Number!BF23</f>
        <v>0</v>
      </c>
      <c r="BH9" s="295">
        <f>Number!BG23</f>
        <v>0</v>
      </c>
      <c r="BI9" s="355">
        <f>Number!BH23</f>
        <v>0</v>
      </c>
      <c r="BJ9" s="354">
        <f>Number!BI23</f>
        <v>0</v>
      </c>
      <c r="BK9" s="295">
        <f>Number!BJ23</f>
        <v>0</v>
      </c>
      <c r="BL9" s="355">
        <f>Number!BK23</f>
        <v>0</v>
      </c>
      <c r="BM9" s="354">
        <f>Number!BL23</f>
        <v>0</v>
      </c>
      <c r="BN9" s="295">
        <f>Number!BM23</f>
        <v>0</v>
      </c>
      <c r="BO9" s="355">
        <f>Number!BN23</f>
        <v>0</v>
      </c>
      <c r="BP9" s="354">
        <f>Number!BO23</f>
        <v>0</v>
      </c>
      <c r="BQ9" s="295">
        <f>Number!BP23</f>
        <v>0</v>
      </c>
      <c r="BR9" s="355">
        <f>Number!BQ23</f>
        <v>0</v>
      </c>
    </row>
    <row r="10" spans="5:70" ht="15">
      <c r="E10" s="287" t="str">
        <f>Number!D24</f>
        <v>Tom - Shu</v>
      </c>
      <c r="F10" s="288">
        <f>Number!E24</f>
        <v>0</v>
      </c>
      <c r="G10" s="289" t="str">
        <f>Number!F24</f>
        <v>Shu - Tom</v>
      </c>
      <c r="H10" s="287" t="str">
        <f>Number!G24</f>
        <v>Tos - Tom</v>
      </c>
      <c r="I10" s="288">
        <f>Number!H24</f>
        <v>0</v>
      </c>
      <c r="J10" s="289" t="str">
        <f>Number!I24</f>
        <v>Tom - Tos</v>
      </c>
      <c r="K10" s="287" t="str">
        <f>Number!J24</f>
        <v>Tos - Yuk</v>
      </c>
      <c r="L10" s="288">
        <f>Number!K24</f>
        <v>0</v>
      </c>
      <c r="M10" s="289" t="str">
        <f>Number!L24</f>
        <v>Yuk - Tos</v>
      </c>
      <c r="N10" s="287" t="str">
        <f>Number!M24</f>
        <v>Mar - Tos</v>
      </c>
      <c r="O10" s="288">
        <f>Number!N24</f>
        <v>0</v>
      </c>
      <c r="P10" s="289" t="str">
        <f>Number!O24</f>
        <v>Tos - Mar</v>
      </c>
      <c r="Q10" s="287" t="str">
        <f>Number!P24</f>
        <v>Shu - Tos</v>
      </c>
      <c r="R10" s="288">
        <f>Number!Q24</f>
        <v>0</v>
      </c>
      <c r="S10" s="289" t="str">
        <f>Number!R24</f>
        <v>Tos - Shu</v>
      </c>
      <c r="T10" s="287" t="str">
        <f>Number!S24</f>
        <v> - </v>
      </c>
      <c r="U10" s="288">
        <f>Number!T24</f>
        <v>0</v>
      </c>
      <c r="V10" s="289" t="str">
        <f>Number!U24</f>
        <v> - </v>
      </c>
      <c r="W10" s="287" t="str">
        <f>Number!V24</f>
        <v> - </v>
      </c>
      <c r="X10" s="288">
        <f>Number!W24</f>
        <v>0</v>
      </c>
      <c r="Y10" s="289" t="str">
        <f>Number!X24</f>
        <v> - </v>
      </c>
      <c r="Z10" s="287" t="str">
        <f>Number!Y24</f>
        <v> - </v>
      </c>
      <c r="AA10" s="288">
        <f>Number!Z24</f>
        <v>0</v>
      </c>
      <c r="AB10" s="289" t="str">
        <f>Number!AA24</f>
        <v> - </v>
      </c>
      <c r="AC10" s="287" t="str">
        <f>Number!AB24</f>
        <v> - </v>
      </c>
      <c r="AD10" s="288">
        <f>Number!AC24</f>
        <v>0</v>
      </c>
      <c r="AE10" s="289" t="str">
        <f>Number!AD24</f>
        <v> - </v>
      </c>
      <c r="AF10" s="287" t="str">
        <f>Number!AE24</f>
        <v> - </v>
      </c>
      <c r="AG10" s="288">
        <f>Number!AF24</f>
        <v>0</v>
      </c>
      <c r="AH10" s="289" t="str">
        <f>Number!AG24</f>
        <v> - </v>
      </c>
      <c r="AI10" s="287" t="str">
        <f>Number!AH24</f>
        <v> - </v>
      </c>
      <c r="AJ10" s="288">
        <f>Number!AI24</f>
        <v>0</v>
      </c>
      <c r="AK10" s="289" t="str">
        <f>Number!AJ24</f>
        <v> - </v>
      </c>
      <c r="AL10" s="287" t="str">
        <f>Number!AK24</f>
        <v> - </v>
      </c>
      <c r="AM10" s="288">
        <f>Number!AL24</f>
        <v>0</v>
      </c>
      <c r="AN10" s="289" t="str">
        <f>Number!AM24</f>
        <v> - </v>
      </c>
      <c r="AO10" s="287" t="str">
        <f>Number!AN24</f>
        <v> - </v>
      </c>
      <c r="AP10" s="288">
        <f>Number!AO24</f>
        <v>0</v>
      </c>
      <c r="AQ10" s="289" t="str">
        <f>Number!AP24</f>
        <v> - </v>
      </c>
      <c r="AR10" s="287" t="str">
        <f>Number!AQ24</f>
        <v> - </v>
      </c>
      <c r="AS10" s="288">
        <f>Number!AR24</f>
        <v>0</v>
      </c>
      <c r="AT10" s="289" t="str">
        <f>Number!AS24</f>
        <v> - </v>
      </c>
      <c r="AU10" s="287" t="str">
        <f>Number!AT24</f>
        <v> - </v>
      </c>
      <c r="AV10" s="288">
        <f>Number!AU24</f>
        <v>0</v>
      </c>
      <c r="AW10" s="289" t="str">
        <f>Number!AV24</f>
        <v> - </v>
      </c>
      <c r="AX10" s="287" t="str">
        <f>Number!AW24</f>
        <v> - </v>
      </c>
      <c r="AY10" s="288">
        <f>Number!AX24</f>
        <v>0</v>
      </c>
      <c r="AZ10" s="289" t="str">
        <f>Number!AY24</f>
        <v> - </v>
      </c>
      <c r="BA10" s="287" t="str">
        <f>Number!AZ24</f>
        <v> - </v>
      </c>
      <c r="BB10" s="288">
        <f>Number!BA24</f>
        <v>0</v>
      </c>
      <c r="BC10" s="289" t="str">
        <f>Number!BB24</f>
        <v> - </v>
      </c>
      <c r="BD10" s="287" t="str">
        <f>Number!BC24</f>
        <v> - </v>
      </c>
      <c r="BE10" s="288">
        <f>Number!BD24</f>
        <v>0</v>
      </c>
      <c r="BF10" s="289" t="str">
        <f>Number!BE24</f>
        <v> - </v>
      </c>
      <c r="BG10" s="287" t="str">
        <f>Number!BF24</f>
        <v> - </v>
      </c>
      <c r="BH10" s="288">
        <f>Number!BG24</f>
        <v>0</v>
      </c>
      <c r="BI10" s="289" t="str">
        <f>Number!BH24</f>
        <v> - </v>
      </c>
      <c r="BJ10" s="287" t="str">
        <f>Number!BI24</f>
        <v> - </v>
      </c>
      <c r="BK10" s="288">
        <f>Number!BJ24</f>
        <v>0</v>
      </c>
      <c r="BL10" s="289" t="str">
        <f>Number!BK24</f>
        <v> - </v>
      </c>
      <c r="BM10" s="287" t="str">
        <f>Number!BL24</f>
        <v> - </v>
      </c>
      <c r="BN10" s="288">
        <f>Number!BM24</f>
        <v>0</v>
      </c>
      <c r="BO10" s="289" t="str">
        <f>Number!BN24</f>
        <v> - </v>
      </c>
      <c r="BP10" s="287" t="str">
        <f>Number!BO24</f>
        <v> - </v>
      </c>
      <c r="BQ10" s="288">
        <f>Number!BP24</f>
        <v>0</v>
      </c>
      <c r="BR10" s="289" t="str">
        <f>Number!BQ24</f>
        <v> - </v>
      </c>
    </row>
    <row r="11" spans="5:70" ht="15">
      <c r="E11" s="354" t="str">
        <f>Number!D25</f>
        <v>×</v>
      </c>
      <c r="F11" s="295">
        <f>Number!E25</f>
        <v>0</v>
      </c>
      <c r="G11" s="355" t="str">
        <f>Number!F25</f>
        <v>○</v>
      </c>
      <c r="H11" s="354" t="str">
        <f>Number!G25</f>
        <v>○</v>
      </c>
      <c r="I11" s="295">
        <f>Number!H25</f>
        <v>0</v>
      </c>
      <c r="J11" s="355" t="str">
        <f>Number!I25</f>
        <v>×</v>
      </c>
      <c r="K11" s="354" t="str">
        <f>Number!J25</f>
        <v>×</v>
      </c>
      <c r="L11" s="295">
        <f>Number!K25</f>
        <v>0</v>
      </c>
      <c r="M11" s="355" t="str">
        <f>Number!L25</f>
        <v>○</v>
      </c>
      <c r="N11" s="354" t="str">
        <f>Number!M25</f>
        <v>×</v>
      </c>
      <c r="O11" s="295">
        <f>Number!N25</f>
        <v>0</v>
      </c>
      <c r="P11" s="355" t="str">
        <f>Number!O25</f>
        <v>○</v>
      </c>
      <c r="Q11" s="354" t="str">
        <f>Number!P25</f>
        <v>○</v>
      </c>
      <c r="R11" s="295">
        <f>Number!Q25</f>
        <v>0</v>
      </c>
      <c r="S11" s="355" t="str">
        <f>Number!R25</f>
        <v>×</v>
      </c>
      <c r="T11" s="354">
        <f>Number!S25</f>
        <v>0</v>
      </c>
      <c r="U11" s="295">
        <f>Number!T25</f>
        <v>0</v>
      </c>
      <c r="V11" s="355">
        <f>Number!U25</f>
        <v>0</v>
      </c>
      <c r="W11" s="354">
        <f>Number!V25</f>
        <v>0</v>
      </c>
      <c r="X11" s="295">
        <f>Number!W25</f>
        <v>0</v>
      </c>
      <c r="Y11" s="355">
        <f>Number!X25</f>
        <v>0</v>
      </c>
      <c r="Z11" s="354">
        <f>Number!Y25</f>
        <v>0</v>
      </c>
      <c r="AA11" s="295">
        <f>Number!Z25</f>
        <v>0</v>
      </c>
      <c r="AB11" s="355">
        <f>Number!AA25</f>
        <v>0</v>
      </c>
      <c r="AC11" s="354">
        <f>Number!AB25</f>
        <v>0</v>
      </c>
      <c r="AD11" s="295">
        <f>Number!AC25</f>
        <v>0</v>
      </c>
      <c r="AE11" s="355">
        <f>Number!AD25</f>
        <v>0</v>
      </c>
      <c r="AF11" s="354">
        <f>Number!AE25</f>
        <v>0</v>
      </c>
      <c r="AG11" s="295">
        <f>Number!AF25</f>
        <v>0</v>
      </c>
      <c r="AH11" s="355">
        <f>Number!AG25</f>
        <v>0</v>
      </c>
      <c r="AI11" s="354">
        <f>Number!AH25</f>
        <v>0</v>
      </c>
      <c r="AJ11" s="295">
        <f>Number!AI25</f>
        <v>0</v>
      </c>
      <c r="AK11" s="355">
        <f>Number!AJ25</f>
        <v>0</v>
      </c>
      <c r="AL11" s="354">
        <f>Number!AK25</f>
        <v>0</v>
      </c>
      <c r="AM11" s="295">
        <f>Number!AL25</f>
        <v>0</v>
      </c>
      <c r="AN11" s="355">
        <f>Number!AM25</f>
        <v>0</v>
      </c>
      <c r="AO11" s="354">
        <f>Number!AN25</f>
        <v>0</v>
      </c>
      <c r="AP11" s="295">
        <f>Number!AO25</f>
        <v>0</v>
      </c>
      <c r="AQ11" s="355">
        <f>Number!AP25</f>
        <v>0</v>
      </c>
      <c r="AR11" s="354">
        <f>Number!AQ25</f>
        <v>0</v>
      </c>
      <c r="AS11" s="295">
        <f>Number!AR25</f>
        <v>0</v>
      </c>
      <c r="AT11" s="355">
        <f>Number!AS25</f>
        <v>0</v>
      </c>
      <c r="AU11" s="354">
        <f>Number!AT25</f>
        <v>0</v>
      </c>
      <c r="AV11" s="295">
        <f>Number!AU25</f>
        <v>0</v>
      </c>
      <c r="AW11" s="355">
        <f>Number!AV25</f>
        <v>0</v>
      </c>
      <c r="AX11" s="354">
        <f>Number!AW25</f>
        <v>0</v>
      </c>
      <c r="AY11" s="295">
        <f>Number!AX25</f>
        <v>0</v>
      </c>
      <c r="AZ11" s="355">
        <f>Number!AY25</f>
        <v>0</v>
      </c>
      <c r="BA11" s="354">
        <f>Number!AZ25</f>
        <v>0</v>
      </c>
      <c r="BB11" s="295">
        <f>Number!BA25</f>
        <v>0</v>
      </c>
      <c r="BC11" s="355">
        <f>Number!BB25</f>
        <v>0</v>
      </c>
      <c r="BD11" s="354">
        <f>Number!BC25</f>
        <v>0</v>
      </c>
      <c r="BE11" s="295">
        <f>Number!BD25</f>
        <v>0</v>
      </c>
      <c r="BF11" s="355">
        <f>Number!BE25</f>
        <v>0</v>
      </c>
      <c r="BG11" s="354">
        <f>Number!BF25</f>
        <v>0</v>
      </c>
      <c r="BH11" s="295">
        <f>Number!BG25</f>
        <v>0</v>
      </c>
      <c r="BI11" s="355">
        <f>Number!BH25</f>
        <v>0</v>
      </c>
      <c r="BJ11" s="354">
        <f>Number!BI25</f>
        <v>0</v>
      </c>
      <c r="BK11" s="295">
        <f>Number!BJ25</f>
        <v>0</v>
      </c>
      <c r="BL11" s="355">
        <f>Number!BK25</f>
        <v>0</v>
      </c>
      <c r="BM11" s="354">
        <f>Number!BL25</f>
        <v>0</v>
      </c>
      <c r="BN11" s="295">
        <f>Number!BM25</f>
        <v>0</v>
      </c>
      <c r="BO11" s="355">
        <f>Number!BN25</f>
        <v>0</v>
      </c>
      <c r="BP11" s="354">
        <f>Number!BO25</f>
        <v>0</v>
      </c>
      <c r="BQ11" s="295">
        <f>Number!BP25</f>
        <v>0</v>
      </c>
      <c r="BR11" s="355">
        <f>Number!BQ25</f>
        <v>0</v>
      </c>
    </row>
    <row r="12" spans="1:4" ht="15">
      <c r="A12" s="363"/>
      <c r="B12" s="280"/>
      <c r="C12" s="277">
        <v>1</v>
      </c>
      <c r="D12" s="279"/>
    </row>
    <row r="13" spans="1:4" ht="15">
      <c r="A13" s="367">
        <v>1</v>
      </c>
      <c r="B13" s="287" t="str">
        <f ca="1">OFFSET($C$5,$A13*2-1,$C13*3-1)</f>
        <v>Yuk - Mar</v>
      </c>
      <c r="C13" s="288">
        <f aca="true" t="shared" si="0" ref="C13:C18">C12</f>
        <v>1</v>
      </c>
      <c r="D13" s="289" t="str">
        <f ca="1">OFFSET($C$5,$A13*2,$C13*3-1)</f>
        <v>○</v>
      </c>
    </row>
    <row r="14" spans="1:4" ht="15">
      <c r="A14" s="353"/>
      <c r="B14" s="354" t="str">
        <f ca="1">OFFSET($C$5,$A13*2-1,$C13*3+1)</f>
        <v>Mar - Yuk</v>
      </c>
      <c r="C14" s="295">
        <f t="shared" si="0"/>
        <v>1</v>
      </c>
      <c r="D14" s="355" t="str">
        <f ca="1">OFFSET($C$5,$A13*2,$C13*3+1)</f>
        <v>×</v>
      </c>
    </row>
    <row r="15" spans="1:4" ht="15">
      <c r="A15" s="352">
        <v>2</v>
      </c>
      <c r="B15" s="287" t="str">
        <f ca="1">OFFSET($C$5,$A15*2-1,$C15*3-1)</f>
        <v>Mak - Tos</v>
      </c>
      <c r="C15" s="288">
        <f t="shared" si="0"/>
        <v>1</v>
      </c>
      <c r="D15" s="289" t="str">
        <f ca="1">OFFSET($C$5,$A15*2,$C15*3-1)</f>
        <v>○</v>
      </c>
    </row>
    <row r="16" spans="1:4" ht="15">
      <c r="A16" s="353"/>
      <c r="B16" s="354" t="str">
        <f ca="1">OFFSET($C$5,$A15*2-1,$C15*3+1)</f>
        <v>Tos - Mak</v>
      </c>
      <c r="C16" s="295">
        <f t="shared" si="0"/>
        <v>1</v>
      </c>
      <c r="D16" s="355" t="str">
        <f ca="1">OFFSET($C$5,$A15*2,$C15*3+1)</f>
        <v>×</v>
      </c>
    </row>
    <row r="17" spans="1:4" ht="15">
      <c r="A17" s="352">
        <v>3</v>
      </c>
      <c r="B17" s="287" t="str">
        <f ca="1">OFFSET($C$5,$A17*2-1,$C17*3-1)</f>
        <v>Tom - Shu</v>
      </c>
      <c r="C17" s="288">
        <f t="shared" si="0"/>
        <v>1</v>
      </c>
      <c r="D17" s="289" t="str">
        <f ca="1">OFFSET($C$5,$A17*2,$C17*3-1)</f>
        <v>×</v>
      </c>
    </row>
    <row r="18" spans="1:4" ht="15">
      <c r="A18" s="356"/>
      <c r="B18" s="354" t="str">
        <f ca="1">OFFSET($C$5,$A17*2-1,$C17*3+1)</f>
        <v>Shu - Tom</v>
      </c>
      <c r="C18" s="295">
        <f t="shared" si="0"/>
        <v>1</v>
      </c>
      <c r="D18" s="355" t="str">
        <f ca="1">OFFSET($C$5,$A17*2,$C17*3+1)</f>
        <v>○</v>
      </c>
    </row>
    <row r="19" spans="1:46" ht="15">
      <c r="A19" s="363"/>
      <c r="B19" s="280"/>
      <c r="C19" s="277">
        <f>C12+1</f>
        <v>2</v>
      </c>
      <c r="D19" s="279"/>
      <c r="K19" s="280" t="s">
        <v>108</v>
      </c>
      <c r="L19" s="277">
        <v>1</v>
      </c>
      <c r="M19" s="279" t="s">
        <v>109</v>
      </c>
      <c r="N19" s="280" t="s">
        <v>108</v>
      </c>
      <c r="O19" s="277">
        <f>L19+1</f>
        <v>2</v>
      </c>
      <c r="P19" s="279" t="s">
        <v>109</v>
      </c>
      <c r="Q19" s="280" t="s">
        <v>108</v>
      </c>
      <c r="R19" s="277">
        <f>O19+1</f>
        <v>3</v>
      </c>
      <c r="S19" s="279" t="s">
        <v>109</v>
      </c>
      <c r="T19" s="301" t="s">
        <v>108</v>
      </c>
      <c r="U19" s="302">
        <f>R19+1</f>
        <v>4</v>
      </c>
      <c r="V19" s="303" t="s">
        <v>109</v>
      </c>
      <c r="W19" s="301" t="s">
        <v>108</v>
      </c>
      <c r="X19" s="302">
        <f>U19+1</f>
        <v>5</v>
      </c>
      <c r="Y19" s="303" t="s">
        <v>109</v>
      </c>
      <c r="Z19" s="301" t="s">
        <v>108</v>
      </c>
      <c r="AA19" s="302">
        <f>X19+1</f>
        <v>6</v>
      </c>
      <c r="AB19" s="303" t="s">
        <v>109</v>
      </c>
      <c r="AC19" s="301" t="s">
        <v>108</v>
      </c>
      <c r="AD19" s="302">
        <f>AA19+1</f>
        <v>7</v>
      </c>
      <c r="AE19" s="303" t="s">
        <v>109</v>
      </c>
      <c r="AF19" s="280" t="s">
        <v>108</v>
      </c>
      <c r="AG19" s="277">
        <f>AD19+1</f>
        <v>8</v>
      </c>
      <c r="AH19" s="279" t="s">
        <v>109</v>
      </c>
      <c r="AI19" s="280" t="s">
        <v>108</v>
      </c>
      <c r="AJ19" s="277">
        <f>AG19+1</f>
        <v>9</v>
      </c>
      <c r="AK19" s="279" t="s">
        <v>109</v>
      </c>
      <c r="AL19" s="301" t="s">
        <v>108</v>
      </c>
      <c r="AM19" s="302">
        <f>AJ19+1</f>
        <v>10</v>
      </c>
      <c r="AN19" s="303" t="s">
        <v>109</v>
      </c>
      <c r="AO19" s="301" t="s">
        <v>108</v>
      </c>
      <c r="AP19" s="302">
        <f>AM19+1</f>
        <v>11</v>
      </c>
      <c r="AQ19" s="303" t="s">
        <v>109</v>
      </c>
      <c r="AR19" s="301" t="s">
        <v>108</v>
      </c>
      <c r="AS19" s="302">
        <f>AP19+1</f>
        <v>12</v>
      </c>
      <c r="AT19" s="303" t="s">
        <v>109</v>
      </c>
    </row>
    <row r="20" spans="1:70" ht="15">
      <c r="A20" s="367">
        <v>1</v>
      </c>
      <c r="B20" s="287" t="str">
        <f ca="1">OFFSET($C$5,$A20*2-1,$C20*3-1)</f>
        <v>Yuk - Mak</v>
      </c>
      <c r="C20" s="288">
        <f aca="true" t="shared" si="1" ref="C20:C25">C19</f>
        <v>2</v>
      </c>
      <c r="D20" s="289" t="str">
        <f ca="1">OFFSET($C$5,$A20*2,$C20*3-1)</f>
        <v>○</v>
      </c>
      <c r="E20" s="273"/>
      <c r="F20" s="7"/>
      <c r="G20" s="7"/>
      <c r="H20" s="273"/>
      <c r="I20" s="7"/>
      <c r="J20" s="7"/>
      <c r="K20" s="287" t="str">
        <f>Number!D54</f>
        <v>Yuk - Nat</v>
      </c>
      <c r="L20" s="288">
        <f>Number!E54</f>
        <v>0</v>
      </c>
      <c r="M20" s="311" t="str">
        <f>Number!F54</f>
        <v>Nat - Yuk</v>
      </c>
      <c r="N20" s="287" t="str">
        <f>Number!G54</f>
        <v>Ura - Nat</v>
      </c>
      <c r="O20" s="288">
        <f>Number!H54</f>
        <v>0</v>
      </c>
      <c r="P20" s="311" t="str">
        <f>Number!I54</f>
        <v>Nat - Ura</v>
      </c>
      <c r="Q20" s="287" t="str">
        <f>Number!J54</f>
        <v>Mak - Ura</v>
      </c>
      <c r="R20" s="288">
        <f>Number!K54</f>
        <v>0</v>
      </c>
      <c r="S20" s="311" t="str">
        <f>Number!L54</f>
        <v>Ura - Mak</v>
      </c>
      <c r="T20" s="287" t="str">
        <f>Number!M54</f>
        <v>Yuk - Eii</v>
      </c>
      <c r="U20" s="288">
        <f>Number!N54</f>
        <v>0</v>
      </c>
      <c r="V20" s="311" t="str">
        <f>Number!O54</f>
        <v>Eii - Yuk</v>
      </c>
      <c r="W20" s="287" t="str">
        <f>Number!P54</f>
        <v>Yuk - Wat</v>
      </c>
      <c r="X20" s="288">
        <f>Number!Q54</f>
        <v>0</v>
      </c>
      <c r="Y20" s="311" t="str">
        <f>Number!R54</f>
        <v>Wat - Yuk</v>
      </c>
      <c r="Z20" s="287" t="str">
        <f>Number!S54</f>
        <v>Shu - Yuk</v>
      </c>
      <c r="AA20" s="288">
        <f>Number!T54</f>
        <v>0</v>
      </c>
      <c r="AB20" s="311" t="str">
        <f>Number!U54</f>
        <v>Yuk - Shu</v>
      </c>
      <c r="AC20" s="287" t="str">
        <f>Number!V54</f>
        <v>Eii - Shu</v>
      </c>
      <c r="AD20" s="288">
        <f>Number!W54</f>
        <v>0</v>
      </c>
      <c r="AE20" s="311" t="str">
        <f>Number!X54</f>
        <v>Shu - Eii</v>
      </c>
      <c r="AF20" s="287" t="str">
        <f>Number!Y54</f>
        <v>Shu - Ura</v>
      </c>
      <c r="AG20" s="288">
        <f>Number!Z54</f>
        <v>0</v>
      </c>
      <c r="AH20" s="311" t="str">
        <f>Number!AA54</f>
        <v>Ura - Shu</v>
      </c>
      <c r="AI20" s="287" t="str">
        <f>Number!AB54</f>
        <v>Ura - Eii</v>
      </c>
      <c r="AJ20" s="288">
        <f>Number!AC54</f>
        <v>0</v>
      </c>
      <c r="AK20" s="311" t="str">
        <f>Number!AD54</f>
        <v>Eii - Ura</v>
      </c>
      <c r="AL20" s="287" t="str">
        <f>Number!AE54</f>
        <v>Yuk - Ura</v>
      </c>
      <c r="AM20" s="288">
        <f>Number!AF54</f>
        <v>0</v>
      </c>
      <c r="AN20" s="311" t="str">
        <f>Number!AG54</f>
        <v>Ura - Yuk</v>
      </c>
      <c r="AO20" s="287" t="str">
        <f>Number!AH54</f>
        <v> - </v>
      </c>
      <c r="AP20" s="288">
        <f>Number!AI54</f>
        <v>0</v>
      </c>
      <c r="AQ20" s="311" t="str">
        <f>Number!AJ54</f>
        <v> - </v>
      </c>
      <c r="AR20" s="287" t="str">
        <f>Number!AK54</f>
        <v> - </v>
      </c>
      <c r="AS20" s="288">
        <f>Number!AL54</f>
        <v>0</v>
      </c>
      <c r="AT20" s="311" t="str">
        <f>Number!AM54</f>
        <v> - </v>
      </c>
      <c r="AU20" s="273"/>
      <c r="AV20" s="7"/>
      <c r="AW20" s="7"/>
      <c r="AX20" s="273"/>
      <c r="AY20" s="7"/>
      <c r="AZ20" s="7"/>
      <c r="BA20" s="273"/>
      <c r="BB20" s="7"/>
      <c r="BC20" s="7"/>
      <c r="BD20" s="273"/>
      <c r="BE20" s="7"/>
      <c r="BF20" s="7"/>
      <c r="BG20" s="273"/>
      <c r="BH20" s="7"/>
      <c r="BI20" s="7"/>
      <c r="BJ20" s="273"/>
      <c r="BK20" s="7"/>
      <c r="BL20" s="7"/>
      <c r="BM20" s="273"/>
      <c r="BN20" s="7"/>
      <c r="BO20" s="7"/>
      <c r="BP20" s="273"/>
      <c r="BQ20" s="7"/>
      <c r="BR20" s="7"/>
    </row>
    <row r="21" spans="1:46" ht="15">
      <c r="A21" s="353"/>
      <c r="B21" s="354" t="str">
        <f ca="1">OFFSET($C$5,$A20*2-1,$C20*3+1)</f>
        <v>Mak - Yuk</v>
      </c>
      <c r="C21" s="295">
        <f t="shared" si="1"/>
        <v>2</v>
      </c>
      <c r="D21" s="355" t="str">
        <f ca="1">OFFSET($C$5,$A20*2,$C20*3+1)</f>
        <v>×</v>
      </c>
      <c r="K21" s="449" t="str">
        <f>Number!D55</f>
        <v>×</v>
      </c>
      <c r="L21" s="318">
        <f>Number!E55</f>
        <v>0</v>
      </c>
      <c r="M21" s="450" t="str">
        <f>Number!F55</f>
        <v>○</v>
      </c>
      <c r="N21" s="449" t="str">
        <f>Number!G55</f>
        <v>×</v>
      </c>
      <c r="O21" s="318">
        <f>Number!H55</f>
        <v>0</v>
      </c>
      <c r="P21" s="450" t="str">
        <f>Number!I55</f>
        <v>○</v>
      </c>
      <c r="Q21" s="449" t="str">
        <f>Number!J55</f>
        <v>×</v>
      </c>
      <c r="R21" s="318">
        <f>Number!K55</f>
        <v>0</v>
      </c>
      <c r="S21" s="450" t="str">
        <f>Number!L55</f>
        <v>○</v>
      </c>
      <c r="T21" s="449">
        <f>Number!M55</f>
        <v>0</v>
      </c>
      <c r="U21" s="318">
        <f>Number!N55</f>
        <v>0</v>
      </c>
      <c r="V21" s="450">
        <f>Number!O55</f>
        <v>0</v>
      </c>
      <c r="W21" s="449">
        <f>Number!P55</f>
        <v>0</v>
      </c>
      <c r="X21" s="318">
        <f>Number!Q55</f>
        <v>0</v>
      </c>
      <c r="Y21" s="450">
        <f>Number!R55</f>
        <v>0</v>
      </c>
      <c r="Z21" s="449">
        <f>Number!S55</f>
        <v>0</v>
      </c>
      <c r="AA21" s="318">
        <f>Number!T55</f>
        <v>0</v>
      </c>
      <c r="AB21" s="450">
        <f>Number!U55</f>
        <v>0</v>
      </c>
      <c r="AC21" s="449">
        <f>Number!V55</f>
        <v>0</v>
      </c>
      <c r="AD21" s="318">
        <f>Number!W55</f>
        <v>0</v>
      </c>
      <c r="AE21" s="450">
        <f>Number!X55</f>
        <v>0</v>
      </c>
      <c r="AF21" s="449">
        <f>Number!Y55</f>
        <v>0</v>
      </c>
      <c r="AG21" s="318">
        <f>Number!Z55</f>
        <v>0</v>
      </c>
      <c r="AH21" s="450">
        <f>Number!AA55</f>
        <v>0</v>
      </c>
      <c r="AI21" s="449">
        <f>Number!AB55</f>
        <v>0</v>
      </c>
      <c r="AJ21" s="318">
        <f>Number!AC55</f>
        <v>0</v>
      </c>
      <c r="AK21" s="450">
        <f>Number!AD55</f>
        <v>0</v>
      </c>
      <c r="AL21" s="449">
        <f>Number!AE55</f>
        <v>0</v>
      </c>
      <c r="AM21" s="318">
        <f>Number!AF55</f>
        <v>0</v>
      </c>
      <c r="AN21" s="450">
        <f>Number!AG55</f>
        <v>0</v>
      </c>
      <c r="AO21" s="449">
        <f>Number!AH55</f>
        <v>0</v>
      </c>
      <c r="AP21" s="318">
        <f>Number!AI55</f>
        <v>0</v>
      </c>
      <c r="AQ21" s="450">
        <f>Number!AJ55</f>
        <v>0</v>
      </c>
      <c r="AR21" s="449">
        <f>Number!AK55</f>
        <v>0</v>
      </c>
      <c r="AS21" s="318">
        <f>Number!AL55</f>
        <v>0</v>
      </c>
      <c r="AT21" s="450">
        <f>Number!AM55</f>
        <v>0</v>
      </c>
    </row>
    <row r="22" spans="1:46" ht="15">
      <c r="A22" s="352">
        <v>2</v>
      </c>
      <c r="B22" s="287" t="str">
        <f ca="1">OFFSET($C$5,$A22*2-1,$C22*3-1)</f>
        <v>Shu - Mar</v>
      </c>
      <c r="C22" s="288">
        <f t="shared" si="1"/>
        <v>2</v>
      </c>
      <c r="D22" s="289" t="str">
        <f ca="1">OFFSET($C$5,$A22*2,$C22*3-1)</f>
        <v>×</v>
      </c>
      <c r="K22" s="287" t="str">
        <f>Number!D56</f>
        <v>Ura - Hid</v>
      </c>
      <c r="L22" s="288">
        <f>Number!E56</f>
        <v>0</v>
      </c>
      <c r="M22" s="311" t="str">
        <f>Number!F56</f>
        <v>Hid - Ura</v>
      </c>
      <c r="N22" s="287" t="str">
        <f>Number!G56</f>
        <v>Mak - Yuk</v>
      </c>
      <c r="O22" s="288">
        <f>Number!H56</f>
        <v>0</v>
      </c>
      <c r="P22" s="311" t="str">
        <f>Number!I56</f>
        <v>Yuk - Mak</v>
      </c>
      <c r="Q22" s="287" t="str">
        <f>Number!J56</f>
        <v>Nat - Wat</v>
      </c>
      <c r="R22" s="288">
        <f>Number!K56</f>
        <v>0</v>
      </c>
      <c r="S22" s="311" t="str">
        <f>Number!L56</f>
        <v>Wat - Nat</v>
      </c>
      <c r="T22" s="287" t="str">
        <f>Number!M56</f>
        <v>Wat - Shu</v>
      </c>
      <c r="U22" s="288">
        <f>Number!N56</f>
        <v>0</v>
      </c>
      <c r="V22" s="311" t="str">
        <f>Number!O56</f>
        <v>Shu - Wat</v>
      </c>
      <c r="W22" s="287" t="str">
        <f>Number!P56</f>
        <v>Eii - Mak</v>
      </c>
      <c r="X22" s="288">
        <f>Number!Q56</f>
        <v>0</v>
      </c>
      <c r="Y22" s="311" t="str">
        <f>Number!R56</f>
        <v>Mak - Eii</v>
      </c>
      <c r="Z22" s="287" t="str">
        <f>Number!S56</f>
        <v>Nat - Eii</v>
      </c>
      <c r="AA22" s="288">
        <f>Number!T56</f>
        <v>0</v>
      </c>
      <c r="AB22" s="311" t="str">
        <f>Number!U56</f>
        <v>Eii - Nat</v>
      </c>
      <c r="AC22" s="287" t="str">
        <f>Number!V56</f>
        <v>Ura - Wat</v>
      </c>
      <c r="AD22" s="288">
        <f>Number!W56</f>
        <v>0</v>
      </c>
      <c r="AE22" s="311" t="str">
        <f>Number!X56</f>
        <v>Wat - Ura</v>
      </c>
      <c r="AF22" s="287" t="str">
        <f>Number!Y56</f>
        <v>Eii - Hid</v>
      </c>
      <c r="AG22" s="288">
        <f>Number!Z56</f>
        <v>0</v>
      </c>
      <c r="AH22" s="311" t="str">
        <f>Number!AA56</f>
        <v>Hid - Eii</v>
      </c>
      <c r="AI22" s="287" t="str">
        <f>Number!AB56</f>
        <v>Shu - Hid</v>
      </c>
      <c r="AJ22" s="288">
        <f>Number!AC56</f>
        <v>0</v>
      </c>
      <c r="AK22" s="311" t="str">
        <f>Number!AD56</f>
        <v>Hid - Shu</v>
      </c>
      <c r="AL22" s="287" t="str">
        <f>Number!AE56</f>
        <v>Shu - Mak</v>
      </c>
      <c r="AM22" s="288">
        <f>Number!AF56</f>
        <v>0</v>
      </c>
      <c r="AN22" s="311" t="str">
        <f>Number!AG56</f>
        <v>Mak - Shu</v>
      </c>
      <c r="AO22" s="287" t="str">
        <f>Number!AH56</f>
        <v> - </v>
      </c>
      <c r="AP22" s="288">
        <f>Number!AI56</f>
        <v>0</v>
      </c>
      <c r="AQ22" s="311" t="str">
        <f>Number!AJ56</f>
        <v> - </v>
      </c>
      <c r="AR22" s="287" t="str">
        <f>Number!AK56</f>
        <v> - </v>
      </c>
      <c r="AS22" s="288">
        <f>Number!AL56</f>
        <v>0</v>
      </c>
      <c r="AT22" s="311" t="str">
        <f>Number!AM56</f>
        <v> - </v>
      </c>
    </row>
    <row r="23" spans="1:46" ht="15">
      <c r="A23" s="353"/>
      <c r="B23" s="354" t="str">
        <f ca="1">OFFSET($C$5,$A22*2-1,$C22*3+1)</f>
        <v>Mar - Shu</v>
      </c>
      <c r="C23" s="295">
        <f t="shared" si="1"/>
        <v>2</v>
      </c>
      <c r="D23" s="355" t="str">
        <f ca="1">OFFSET($C$5,$A22*2,$C22*3+1)</f>
        <v>○</v>
      </c>
      <c r="K23" s="449" t="str">
        <f>Number!D57</f>
        <v>×</v>
      </c>
      <c r="L23" s="318">
        <f>Number!E57</f>
        <v>0</v>
      </c>
      <c r="M23" s="450" t="str">
        <f>Number!F57</f>
        <v>○</v>
      </c>
      <c r="N23" s="449" t="str">
        <f>Number!G57</f>
        <v>×</v>
      </c>
      <c r="O23" s="318">
        <f>Number!H57</f>
        <v>0</v>
      </c>
      <c r="P23" s="450" t="str">
        <f>Number!I57</f>
        <v>○</v>
      </c>
      <c r="Q23" s="449" t="str">
        <f>Number!J57</f>
        <v>○</v>
      </c>
      <c r="R23" s="318">
        <f>Number!K57</f>
        <v>0</v>
      </c>
      <c r="S23" s="450" t="str">
        <f>Number!L57</f>
        <v>×</v>
      </c>
      <c r="T23" s="449">
        <f>Number!M57</f>
        <v>0</v>
      </c>
      <c r="U23" s="318">
        <f>Number!N57</f>
        <v>0</v>
      </c>
      <c r="V23" s="450">
        <f>Number!O57</f>
        <v>0</v>
      </c>
      <c r="W23" s="449">
        <f>Number!P57</f>
        <v>0</v>
      </c>
      <c r="X23" s="318">
        <f>Number!Q57</f>
        <v>0</v>
      </c>
      <c r="Y23" s="450">
        <f>Number!R57</f>
        <v>0</v>
      </c>
      <c r="Z23" s="449">
        <f>Number!S57</f>
        <v>0</v>
      </c>
      <c r="AA23" s="318">
        <f>Number!T57</f>
        <v>0</v>
      </c>
      <c r="AB23" s="450">
        <f>Number!U57</f>
        <v>0</v>
      </c>
      <c r="AC23" s="449">
        <f>Number!V57</f>
        <v>0</v>
      </c>
      <c r="AD23" s="318">
        <f>Number!W57</f>
        <v>0</v>
      </c>
      <c r="AE23" s="450">
        <f>Number!X57</f>
        <v>0</v>
      </c>
      <c r="AF23" s="449">
        <f>Number!Y57</f>
        <v>0</v>
      </c>
      <c r="AG23" s="318">
        <f>Number!Z57</f>
        <v>0</v>
      </c>
      <c r="AH23" s="450">
        <f>Number!AA57</f>
        <v>0</v>
      </c>
      <c r="AI23" s="449">
        <f>Number!AB57</f>
        <v>0</v>
      </c>
      <c r="AJ23" s="318">
        <f>Number!AC57</f>
        <v>0</v>
      </c>
      <c r="AK23" s="450">
        <f>Number!AD57</f>
        <v>0</v>
      </c>
      <c r="AL23" s="449">
        <f>Number!AE57</f>
        <v>0</v>
      </c>
      <c r="AM23" s="318">
        <f>Number!AF57</f>
        <v>0</v>
      </c>
      <c r="AN23" s="450">
        <f>Number!AG57</f>
        <v>0</v>
      </c>
      <c r="AO23" s="449">
        <f>Number!AH57</f>
        <v>0</v>
      </c>
      <c r="AP23" s="318">
        <f>Number!AI57</f>
        <v>0</v>
      </c>
      <c r="AQ23" s="450">
        <f>Number!AJ57</f>
        <v>0</v>
      </c>
      <c r="AR23" s="449">
        <f>Number!AK57</f>
        <v>0</v>
      </c>
      <c r="AS23" s="318">
        <f>Number!AL57</f>
        <v>0</v>
      </c>
      <c r="AT23" s="450">
        <f>Number!AM57</f>
        <v>0</v>
      </c>
    </row>
    <row r="24" spans="1:46" ht="15">
      <c r="A24" s="352">
        <v>3</v>
      </c>
      <c r="B24" s="287" t="str">
        <f ca="1">OFFSET($C$5,$A24*2-1,$C24*3-1)</f>
        <v>Tos - Tom</v>
      </c>
      <c r="C24" s="288">
        <f t="shared" si="1"/>
        <v>2</v>
      </c>
      <c r="D24" s="289" t="str">
        <f ca="1">OFFSET($C$5,$A24*2,$C24*3-1)</f>
        <v>○</v>
      </c>
      <c r="K24" s="287" t="str">
        <f>Number!D58</f>
        <v>Wat - Mak</v>
      </c>
      <c r="L24" s="288">
        <f>Number!E58</f>
        <v>0</v>
      </c>
      <c r="M24" s="311" t="str">
        <f>Number!F58</f>
        <v>Mak - Wat</v>
      </c>
      <c r="N24" s="287" t="str">
        <f>Number!G58</f>
        <v>Hid - Wat</v>
      </c>
      <c r="O24" s="288">
        <f>Number!H58</f>
        <v>0</v>
      </c>
      <c r="P24" s="311" t="str">
        <f>Number!I58</f>
        <v>Wat - Hid</v>
      </c>
      <c r="Q24" s="287" t="str">
        <f>Number!J58</f>
        <v>Hid - Yuk</v>
      </c>
      <c r="R24" s="288">
        <f>Number!K58</f>
        <v>0</v>
      </c>
      <c r="S24" s="311" t="str">
        <f>Number!L58</f>
        <v>Yuk - Hid</v>
      </c>
      <c r="T24" s="287" t="str">
        <f>Number!M58</f>
        <v>Mak - Nat</v>
      </c>
      <c r="U24" s="288">
        <f>Number!N58</f>
        <v>0</v>
      </c>
      <c r="V24" s="311" t="str">
        <f>Number!O58</f>
        <v>Nat - Mak</v>
      </c>
      <c r="W24" s="287" t="str">
        <f>Number!P58</f>
        <v>Nat - Shu</v>
      </c>
      <c r="X24" s="288">
        <f>Number!Q58</f>
        <v>0</v>
      </c>
      <c r="Y24" s="311" t="str">
        <f>Number!R58</f>
        <v>Shu - Nat</v>
      </c>
      <c r="Z24" s="287" t="str">
        <f>Number!S58</f>
        <v>Mak - Hid</v>
      </c>
      <c r="AA24" s="288">
        <f>Number!T58</f>
        <v>0</v>
      </c>
      <c r="AB24" s="311" t="str">
        <f>Number!U58</f>
        <v>Hid - Mak</v>
      </c>
      <c r="AC24" s="287" t="str">
        <f>Number!V58</f>
        <v>Hid - Nat</v>
      </c>
      <c r="AD24" s="288">
        <f>Number!W58</f>
        <v>0</v>
      </c>
      <c r="AE24" s="311" t="str">
        <f>Number!X58</f>
        <v>Nat - Hid</v>
      </c>
      <c r="AF24" s="287" t="str">
        <f>Number!Y58</f>
        <v> - </v>
      </c>
      <c r="AG24" s="288">
        <f>Number!Z58</f>
        <v>0</v>
      </c>
      <c r="AH24" s="311" t="str">
        <f>Number!AA58</f>
        <v> - </v>
      </c>
      <c r="AI24" s="287" t="str">
        <f>Number!AB58</f>
        <v> - </v>
      </c>
      <c r="AJ24" s="288">
        <f>Number!AC58</f>
        <v>0</v>
      </c>
      <c r="AK24" s="311" t="str">
        <f>Number!AD58</f>
        <v> - </v>
      </c>
      <c r="AL24" s="287" t="str">
        <f>Number!AE58</f>
        <v>Wat - Eii</v>
      </c>
      <c r="AM24" s="288">
        <f>Number!AF58</f>
        <v>0</v>
      </c>
      <c r="AN24" s="311" t="str">
        <f>Number!AG58</f>
        <v>Eii - Wat</v>
      </c>
      <c r="AO24" s="287" t="str">
        <f>Number!AH58</f>
        <v> - </v>
      </c>
      <c r="AP24" s="288">
        <f>Number!AI58</f>
        <v>0</v>
      </c>
      <c r="AQ24" s="311" t="str">
        <f>Number!AJ58</f>
        <v> - </v>
      </c>
      <c r="AR24" s="287" t="str">
        <f>Number!AK58</f>
        <v> - </v>
      </c>
      <c r="AS24" s="288">
        <f>Number!AL58</f>
        <v>0</v>
      </c>
      <c r="AT24" s="311" t="str">
        <f>Number!AM58</f>
        <v> - </v>
      </c>
    </row>
    <row r="25" spans="1:46" ht="15">
      <c r="A25" s="356"/>
      <c r="B25" s="354" t="str">
        <f ca="1">OFFSET($C$5,$A24*2-1,$C24*3+1)</f>
        <v>Tom - Tos</v>
      </c>
      <c r="C25" s="295">
        <f t="shared" si="1"/>
        <v>2</v>
      </c>
      <c r="D25" s="355" t="str">
        <f ca="1">OFFSET($C$5,$A24*2,$C24*3+1)</f>
        <v>×</v>
      </c>
      <c r="K25" s="449" t="str">
        <f>Number!D59</f>
        <v>○</v>
      </c>
      <c r="L25" s="318">
        <f>Number!E59</f>
        <v>0</v>
      </c>
      <c r="M25" s="450" t="str">
        <f>Number!F59</f>
        <v>×</v>
      </c>
      <c r="N25" s="449" t="str">
        <f>Number!G59</f>
        <v>×</v>
      </c>
      <c r="O25" s="318">
        <f>Number!H59</f>
        <v>0</v>
      </c>
      <c r="P25" s="450" t="str">
        <f>Number!I59</f>
        <v>○</v>
      </c>
      <c r="Q25" s="449" t="str">
        <f>Number!J59</f>
        <v>×</v>
      </c>
      <c r="R25" s="318">
        <f>Number!K59</f>
        <v>0</v>
      </c>
      <c r="S25" s="450" t="str">
        <f>Number!L59</f>
        <v>○</v>
      </c>
      <c r="T25" s="449">
        <f>Number!M59</f>
        <v>0</v>
      </c>
      <c r="U25" s="318">
        <f>Number!N59</f>
        <v>0</v>
      </c>
      <c r="V25" s="450">
        <f>Number!O59</f>
        <v>0</v>
      </c>
      <c r="W25" s="449">
        <f>Number!P59</f>
        <v>0</v>
      </c>
      <c r="X25" s="318">
        <f>Number!Q59</f>
        <v>0</v>
      </c>
      <c r="Y25" s="450">
        <f>Number!R59</f>
        <v>0</v>
      </c>
      <c r="Z25" s="449">
        <f>Number!S59</f>
        <v>0</v>
      </c>
      <c r="AA25" s="318">
        <f>Number!T59</f>
        <v>0</v>
      </c>
      <c r="AB25" s="450">
        <f>Number!U59</f>
        <v>0</v>
      </c>
      <c r="AC25" s="449">
        <f>Number!V59</f>
        <v>0</v>
      </c>
      <c r="AD25" s="318">
        <f>Number!W59</f>
        <v>0</v>
      </c>
      <c r="AE25" s="450">
        <f>Number!X59</f>
        <v>0</v>
      </c>
      <c r="AF25" s="449">
        <f>Number!Y59</f>
        <v>0</v>
      </c>
      <c r="AG25" s="318">
        <f>Number!Z59</f>
        <v>0</v>
      </c>
      <c r="AH25" s="450">
        <f>Number!AA59</f>
        <v>0</v>
      </c>
      <c r="AI25" s="449">
        <f>Number!AB59</f>
        <v>0</v>
      </c>
      <c r="AJ25" s="318">
        <f>Number!AC59</f>
        <v>0</v>
      </c>
      <c r="AK25" s="450">
        <f>Number!AD59</f>
        <v>0</v>
      </c>
      <c r="AL25" s="449">
        <f>Number!AE59</f>
        <v>0</v>
      </c>
      <c r="AM25" s="318">
        <f>Number!AF59</f>
        <v>0</v>
      </c>
      <c r="AN25" s="450">
        <f>Number!AG59</f>
        <v>0</v>
      </c>
      <c r="AO25" s="449">
        <f>Number!AH59</f>
        <v>0</v>
      </c>
      <c r="AP25" s="318">
        <f>Number!AI59</f>
        <v>0</v>
      </c>
      <c r="AQ25" s="450">
        <f>Number!AJ59</f>
        <v>0</v>
      </c>
      <c r="AR25" s="449">
        <f>Number!AK59</f>
        <v>0</v>
      </c>
      <c r="AS25" s="318">
        <f>Number!AL59</f>
        <v>0</v>
      </c>
      <c r="AT25" s="450">
        <f>Number!AM59</f>
        <v>0</v>
      </c>
    </row>
    <row r="26" spans="1:10" ht="15">
      <c r="A26" s="363"/>
      <c r="B26" s="280"/>
      <c r="C26" s="277">
        <f>C19+1</f>
        <v>3</v>
      </c>
      <c r="D26" s="279"/>
      <c r="H26" s="280"/>
      <c r="I26" s="277">
        <v>1</v>
      </c>
      <c r="J26" s="279"/>
    </row>
    <row r="27" spans="1:10" ht="15">
      <c r="A27" s="367">
        <v>1</v>
      </c>
      <c r="B27" s="287" t="str">
        <f ca="1">OFFSET($C$5,$A27*2-1,$C27*3-1)</f>
        <v>Mak - Shu</v>
      </c>
      <c r="C27" s="288">
        <f aca="true" t="shared" si="2" ref="C27:C32">C26</f>
        <v>3</v>
      </c>
      <c r="D27" s="289" t="str">
        <f ca="1">OFFSET($C$5,$A27*2,$C27*3-1)</f>
        <v>○</v>
      </c>
      <c r="H27" s="287" t="str">
        <f ca="1">OFFSET($I$19,$A27*2-1,$I27*3-1)</f>
        <v>Yuk - Nat</v>
      </c>
      <c r="I27" s="288">
        <f aca="true" t="shared" si="3" ref="I27:I32">I26</f>
        <v>1</v>
      </c>
      <c r="J27" s="289" t="str">
        <f ca="1">OFFSET($I$19,$A27*2,$I27*3-1)</f>
        <v>×</v>
      </c>
    </row>
    <row r="28" spans="1:10" ht="15">
      <c r="A28" s="353"/>
      <c r="B28" s="354" t="str">
        <f ca="1">OFFSET($C$5,$A27*2-1,$C27*3+1)</f>
        <v>Shu - Mak</v>
      </c>
      <c r="C28" s="295">
        <f t="shared" si="2"/>
        <v>3</v>
      </c>
      <c r="D28" s="355" t="str">
        <f ca="1">OFFSET($C$5,$A27*2,$C27*3+1)</f>
        <v>×</v>
      </c>
      <c r="H28" s="354" t="str">
        <f ca="1">OFFSET($I$19,$A27*2-1,$I28*3+1)</f>
        <v>Nat - Yuk</v>
      </c>
      <c r="I28" s="295">
        <f t="shared" si="3"/>
        <v>1</v>
      </c>
      <c r="J28" s="355" t="str">
        <f ca="1">OFFSET($I$19,$A27*2,$I28*3+1)</f>
        <v>○</v>
      </c>
    </row>
    <row r="29" spans="1:10" ht="15">
      <c r="A29" s="352">
        <v>2</v>
      </c>
      <c r="B29" s="287" t="str">
        <f ca="1">OFFSET($C$5,$A29*2-1,$C29*3-1)</f>
        <v>Mar - Tom</v>
      </c>
      <c r="C29" s="288">
        <f t="shared" si="2"/>
        <v>3</v>
      </c>
      <c r="D29" s="289" t="str">
        <f ca="1">OFFSET($C$5,$A29*2,$C29*3-1)</f>
        <v>○</v>
      </c>
      <c r="H29" s="287" t="str">
        <f ca="1">OFFSET($I$19,$A29*2-1,$I29*3-1)</f>
        <v>Ura - Hid</v>
      </c>
      <c r="I29" s="288">
        <f t="shared" si="3"/>
        <v>1</v>
      </c>
      <c r="J29" s="289" t="str">
        <f ca="1">OFFSET($I$19,$A29*2,$I29*3-1)</f>
        <v>×</v>
      </c>
    </row>
    <row r="30" spans="1:10" ht="15">
      <c r="A30" s="353"/>
      <c r="B30" s="354" t="str">
        <f ca="1">OFFSET($C$5,$A29*2-1,$C29*3+1)</f>
        <v>Tom - Mar</v>
      </c>
      <c r="C30" s="295">
        <f t="shared" si="2"/>
        <v>3</v>
      </c>
      <c r="D30" s="355" t="str">
        <f ca="1">OFFSET($C$5,$A29*2,$C29*3+1)</f>
        <v>×</v>
      </c>
      <c r="H30" s="354" t="str">
        <f ca="1">OFFSET($I$19,$A29*2-1,$I30*3+1)</f>
        <v>Hid - Ura</v>
      </c>
      <c r="I30" s="295">
        <f t="shared" si="3"/>
        <v>1</v>
      </c>
      <c r="J30" s="355" t="str">
        <f ca="1">OFFSET($I$19,$A29*2,$I30*3+1)</f>
        <v>○</v>
      </c>
    </row>
    <row r="31" spans="1:10" ht="15">
      <c r="A31" s="352">
        <v>3</v>
      </c>
      <c r="B31" s="287" t="str">
        <f ca="1">OFFSET($C$5,$A31*2-1,$C31*3-1)</f>
        <v>Tos - Yuk</v>
      </c>
      <c r="C31" s="288">
        <f t="shared" si="2"/>
        <v>3</v>
      </c>
      <c r="D31" s="289" t="str">
        <f ca="1">OFFSET($C$5,$A31*2,$C31*3-1)</f>
        <v>×</v>
      </c>
      <c r="H31" s="287" t="str">
        <f ca="1">OFFSET($I$19,$A31*2-1,$I31*3-1)</f>
        <v>Wat - Mak</v>
      </c>
      <c r="I31" s="288">
        <f t="shared" si="3"/>
        <v>1</v>
      </c>
      <c r="J31" s="289" t="str">
        <f ca="1">OFFSET($I$19,$A31*2,$I31*3-1)</f>
        <v>○</v>
      </c>
    </row>
    <row r="32" spans="1:10" ht="15">
      <c r="A32" s="356"/>
      <c r="B32" s="354" t="str">
        <f ca="1">OFFSET($C$5,$A31*2-1,$C31*3+1)</f>
        <v>Yuk - Tos</v>
      </c>
      <c r="C32" s="295">
        <f t="shared" si="2"/>
        <v>3</v>
      </c>
      <c r="D32" s="355" t="str">
        <f ca="1">OFFSET($C$5,$A31*2,$C31*3+1)</f>
        <v>○</v>
      </c>
      <c r="H32" s="354" t="str">
        <f ca="1">OFFSET($I$19,$A31*2-1,$I32*3+1)</f>
        <v>Mak - Wat</v>
      </c>
      <c r="I32" s="295">
        <f t="shared" si="3"/>
        <v>1</v>
      </c>
      <c r="J32" s="355" t="str">
        <f ca="1">OFFSET($I$19,$A31*2,$I32*3+1)</f>
        <v>×</v>
      </c>
    </row>
    <row r="33" spans="1:10" ht="15">
      <c r="A33" s="363"/>
      <c r="B33" s="280"/>
      <c r="C33" s="277">
        <f>C26+1</f>
        <v>4</v>
      </c>
      <c r="D33" s="279"/>
      <c r="H33" s="280"/>
      <c r="I33" s="277">
        <f>I26+1</f>
        <v>2</v>
      </c>
      <c r="J33" s="279"/>
    </row>
    <row r="34" spans="1:10" ht="15">
      <c r="A34" s="367">
        <v>1</v>
      </c>
      <c r="B34" s="287" t="str">
        <f ca="1">OFFSET($C$5,$A34*2-1,$C34*3-1)</f>
        <v>Tom - Mak</v>
      </c>
      <c r="C34" s="288">
        <f aca="true" t="shared" si="4" ref="C34:C39">C33</f>
        <v>4</v>
      </c>
      <c r="D34" s="289" t="str">
        <f ca="1">OFFSET($C$5,$A34*2,$C34*3-1)</f>
        <v>×</v>
      </c>
      <c r="H34" s="287" t="str">
        <f ca="1">OFFSET($I$19,$A34*2-1,$I34*3-1)</f>
        <v>Ura - Nat</v>
      </c>
      <c r="I34" s="288">
        <f aca="true" t="shared" si="5" ref="I34:I39">I33</f>
        <v>2</v>
      </c>
      <c r="J34" s="289" t="str">
        <f ca="1">OFFSET($I$19,$A34*2,$I34*3-1)</f>
        <v>×</v>
      </c>
    </row>
    <row r="35" spans="1:10" ht="15">
      <c r="A35" s="353"/>
      <c r="B35" s="354" t="str">
        <f ca="1">OFFSET($C$5,$A34*2-1,$C34*3+1)</f>
        <v>Mak - Tom</v>
      </c>
      <c r="C35" s="295">
        <f t="shared" si="4"/>
        <v>4</v>
      </c>
      <c r="D35" s="355" t="str">
        <f ca="1">OFFSET($C$5,$A34*2,$C34*3+1)</f>
        <v>○</v>
      </c>
      <c r="H35" s="354" t="str">
        <f ca="1">OFFSET($I$19,$A34*2-1,$I35*3+1)</f>
        <v>Nat - Ura</v>
      </c>
      <c r="I35" s="295">
        <f t="shared" si="5"/>
        <v>2</v>
      </c>
      <c r="J35" s="355" t="str">
        <f ca="1">OFFSET($I$19,$A34*2,$I35*3+1)</f>
        <v>○</v>
      </c>
    </row>
    <row r="36" spans="1:68" ht="15">
      <c r="A36" s="352">
        <v>2</v>
      </c>
      <c r="B36" s="287" t="str">
        <f ca="1">OFFSET($C$5,$A36*2-1,$C36*3-1)</f>
        <v>Yuk - Shu</v>
      </c>
      <c r="C36" s="288">
        <f t="shared" si="4"/>
        <v>4</v>
      </c>
      <c r="D36" s="289" t="str">
        <f ca="1">OFFSET($C$5,$A36*2,$C36*3-1)</f>
        <v>×</v>
      </c>
      <c r="E36" s="273"/>
      <c r="H36" s="287" t="str">
        <f ca="1">OFFSET($I$19,$A36*2-1,$I36*3-1)</f>
        <v>Mak - Yuk</v>
      </c>
      <c r="I36" s="288">
        <f t="shared" si="5"/>
        <v>2</v>
      </c>
      <c r="J36" s="289" t="str">
        <f ca="1">OFFSET($I$19,$A36*2,$I36*3-1)</f>
        <v>×</v>
      </c>
      <c r="K36" s="273"/>
      <c r="N36" s="273"/>
      <c r="Q36" s="273"/>
      <c r="T36" s="273"/>
      <c r="W36" s="273"/>
      <c r="Z36" s="273"/>
      <c r="AC36" s="273"/>
      <c r="AF36" s="273"/>
      <c r="AI36" s="273"/>
      <c r="AL36" s="273"/>
      <c r="AO36" s="273"/>
      <c r="AR36" s="273"/>
      <c r="AU36" s="273"/>
      <c r="AX36" s="273"/>
      <c r="BA36" s="273"/>
      <c r="BD36" s="273"/>
      <c r="BG36" s="273"/>
      <c r="BJ36" s="273"/>
      <c r="BM36" s="273"/>
      <c r="BP36" s="273"/>
    </row>
    <row r="37" spans="1:10" ht="15">
      <c r="A37" s="353"/>
      <c r="B37" s="354" t="str">
        <f ca="1">OFFSET($C$5,$A36*2-1,$C36*3+1)</f>
        <v>Shu - Yuk</v>
      </c>
      <c r="C37" s="295">
        <f t="shared" si="4"/>
        <v>4</v>
      </c>
      <c r="D37" s="355" t="str">
        <f ca="1">OFFSET($C$5,$A36*2,$C36*3+1)</f>
        <v>○</v>
      </c>
      <c r="H37" s="354" t="str">
        <f ca="1">OFFSET($I$19,$A36*2-1,$I37*3+1)</f>
        <v>Yuk - Mak</v>
      </c>
      <c r="I37" s="295">
        <f t="shared" si="5"/>
        <v>2</v>
      </c>
      <c r="J37" s="355" t="str">
        <f ca="1">OFFSET($I$19,$A36*2,$I37*3+1)</f>
        <v>○</v>
      </c>
    </row>
    <row r="38" spans="1:10" ht="15">
      <c r="A38" s="352">
        <v>3</v>
      </c>
      <c r="B38" s="287" t="str">
        <f ca="1">OFFSET($C$5,$A38*2-1,$C38*3-1)</f>
        <v>Mar - Tos</v>
      </c>
      <c r="C38" s="288">
        <f t="shared" si="4"/>
        <v>4</v>
      </c>
      <c r="D38" s="289" t="str">
        <f ca="1">OFFSET($C$5,$A38*2,$C38*3-1)</f>
        <v>×</v>
      </c>
      <c r="H38" s="287" t="str">
        <f ca="1">OFFSET($I$19,$A38*2-1,$I38*3-1)</f>
        <v>Hid - Wat</v>
      </c>
      <c r="I38" s="288">
        <f t="shared" si="5"/>
        <v>2</v>
      </c>
      <c r="J38" s="289" t="str">
        <f ca="1">OFFSET($I$19,$A38*2,$I38*3-1)</f>
        <v>×</v>
      </c>
    </row>
    <row r="39" spans="1:10" ht="15">
      <c r="A39" s="356"/>
      <c r="B39" s="354" t="str">
        <f ca="1">OFFSET($C$5,$A38*2-1,$C38*3+1)</f>
        <v>Tos - Mar</v>
      </c>
      <c r="C39" s="295">
        <f t="shared" si="4"/>
        <v>4</v>
      </c>
      <c r="D39" s="355" t="str">
        <f ca="1">OFFSET($C$5,$A38*2,$C38*3+1)</f>
        <v>○</v>
      </c>
      <c r="H39" s="354" t="str">
        <f ca="1">OFFSET($I$19,$A38*2-1,$I39*3+1)</f>
        <v>Wat - Hid</v>
      </c>
      <c r="I39" s="295">
        <f t="shared" si="5"/>
        <v>2</v>
      </c>
      <c r="J39" s="355" t="str">
        <f ca="1">OFFSET($I$19,$A38*2,$I39*3+1)</f>
        <v>○</v>
      </c>
    </row>
    <row r="40" spans="1:10" ht="15">
      <c r="A40" s="363"/>
      <c r="B40" s="280"/>
      <c r="C40" s="277">
        <f>C33+1</f>
        <v>5</v>
      </c>
      <c r="D40" s="279"/>
      <c r="H40" s="280"/>
      <c r="I40" s="277">
        <f>I33+1</f>
        <v>3</v>
      </c>
      <c r="J40" s="279"/>
    </row>
    <row r="41" spans="1:10" ht="15">
      <c r="A41" s="367">
        <v>1</v>
      </c>
      <c r="B41" s="287" t="str">
        <f ca="1">OFFSET($C$5,$A41*2-1,$C41*3-1)</f>
        <v>Tom - Yuk</v>
      </c>
      <c r="C41" s="288">
        <f aca="true" t="shared" si="6" ref="C41:C46">C40</f>
        <v>5</v>
      </c>
      <c r="D41" s="289" t="str">
        <f ca="1">OFFSET($C$5,$A41*2,$C41*3-1)</f>
        <v>×</v>
      </c>
      <c r="H41" s="287" t="str">
        <f ca="1">OFFSET($I$19,$A41*2-1,$I41*3-1)</f>
        <v>Mak - Ura</v>
      </c>
      <c r="I41" s="288">
        <f aca="true" t="shared" si="7" ref="I41:I46">I40</f>
        <v>3</v>
      </c>
      <c r="J41" s="289" t="str">
        <f ca="1">OFFSET($I$19,$A41*2,$I41*3-1)</f>
        <v>×</v>
      </c>
    </row>
    <row r="42" spans="1:10" ht="15">
      <c r="A42" s="353"/>
      <c r="B42" s="354" t="str">
        <f ca="1">OFFSET($C$5,$A41*2-1,$C41*3+1)</f>
        <v>Yuk - Tom</v>
      </c>
      <c r="C42" s="295">
        <f t="shared" si="6"/>
        <v>5</v>
      </c>
      <c r="D42" s="355" t="str">
        <f ca="1">OFFSET($C$5,$A41*2,$C41*3+1)</f>
        <v>○</v>
      </c>
      <c r="H42" s="354" t="str">
        <f ca="1">OFFSET($I$19,$A41*2-1,$I42*3+1)</f>
        <v>Ura - Mak</v>
      </c>
      <c r="I42" s="295">
        <f t="shared" si="7"/>
        <v>3</v>
      </c>
      <c r="J42" s="355" t="str">
        <f ca="1">OFFSET($I$19,$A41*2,$I42*3+1)</f>
        <v>○</v>
      </c>
    </row>
    <row r="43" spans="1:10" ht="15">
      <c r="A43" s="352">
        <v>2</v>
      </c>
      <c r="B43" s="287" t="str">
        <f ca="1">OFFSET($C$5,$A43*2-1,$C43*3-1)</f>
        <v>Mar - Mak</v>
      </c>
      <c r="C43" s="288">
        <f t="shared" si="6"/>
        <v>5</v>
      </c>
      <c r="D43" s="289" t="str">
        <f ca="1">OFFSET($C$5,$A43*2,$C43*3-1)</f>
        <v>×</v>
      </c>
      <c r="H43" s="287" t="str">
        <f ca="1">OFFSET($I$19,$A43*2-1,$I43*3-1)</f>
        <v>Nat - Wat</v>
      </c>
      <c r="I43" s="288">
        <f t="shared" si="7"/>
        <v>3</v>
      </c>
      <c r="J43" s="289" t="str">
        <f ca="1">OFFSET($I$19,$A43*2,$I43*3-1)</f>
        <v>○</v>
      </c>
    </row>
    <row r="44" spans="1:10" ht="15">
      <c r="A44" s="353"/>
      <c r="B44" s="354" t="str">
        <f ca="1">OFFSET($C$5,$A43*2-1,$C43*3+1)</f>
        <v>Mak - Mar</v>
      </c>
      <c r="C44" s="295">
        <f t="shared" si="6"/>
        <v>5</v>
      </c>
      <c r="D44" s="355" t="str">
        <f ca="1">OFFSET($C$5,$A43*2,$C43*3+1)</f>
        <v>○</v>
      </c>
      <c r="H44" s="354" t="str">
        <f ca="1">OFFSET($I$19,$A43*2-1,$I44*3+1)</f>
        <v>Wat - Nat</v>
      </c>
      <c r="I44" s="295">
        <f t="shared" si="7"/>
        <v>3</v>
      </c>
      <c r="J44" s="355" t="str">
        <f ca="1">OFFSET($I$19,$A43*2,$I44*3+1)</f>
        <v>×</v>
      </c>
    </row>
    <row r="45" spans="1:10" ht="15">
      <c r="A45" s="352">
        <v>3</v>
      </c>
      <c r="B45" s="287" t="str">
        <f ca="1">OFFSET($C$5,$A45*2-1,$C45*3-1)</f>
        <v>Shu - Tos</v>
      </c>
      <c r="C45" s="288">
        <f t="shared" si="6"/>
        <v>5</v>
      </c>
      <c r="D45" s="289" t="str">
        <f ca="1">OFFSET($C$5,$A45*2,$C45*3-1)</f>
        <v>○</v>
      </c>
      <c r="H45" s="287" t="str">
        <f ca="1">OFFSET($I$19,$A45*2-1,$I45*3-1)</f>
        <v>Hid - Yuk</v>
      </c>
      <c r="I45" s="288">
        <f t="shared" si="7"/>
        <v>3</v>
      </c>
      <c r="J45" s="289" t="str">
        <f ca="1">OFFSET($I$19,$A45*2,$I45*3-1)</f>
        <v>×</v>
      </c>
    </row>
    <row r="46" spans="1:10" ht="15">
      <c r="A46" s="356"/>
      <c r="B46" s="354" t="str">
        <f ca="1">OFFSET($C$5,$A45*2-1,$C45*3+1)</f>
        <v>Tos - Shu</v>
      </c>
      <c r="C46" s="295">
        <f t="shared" si="6"/>
        <v>5</v>
      </c>
      <c r="D46" s="355" t="str">
        <f ca="1">OFFSET($C$5,$A45*2,$C45*3+1)</f>
        <v>×</v>
      </c>
      <c r="H46" s="354" t="str">
        <f ca="1">OFFSET($I$19,$A45*2-1,$I46*3+1)</f>
        <v>Yuk - Hid</v>
      </c>
      <c r="I46" s="295">
        <f t="shared" si="7"/>
        <v>3</v>
      </c>
      <c r="J46" s="355" t="str">
        <f ca="1">OFFSET($I$19,$A45*2,$I46*3+1)</f>
        <v>○</v>
      </c>
    </row>
    <row r="47" spans="1:10" ht="15">
      <c r="A47" s="363"/>
      <c r="B47" s="280"/>
      <c r="C47" s="277">
        <f>C40+1</f>
        <v>6</v>
      </c>
      <c r="D47" s="279"/>
      <c r="H47" s="280"/>
      <c r="I47" s="277">
        <f>I40+1</f>
        <v>4</v>
      </c>
      <c r="J47" s="279"/>
    </row>
    <row r="48" spans="1:10" ht="15">
      <c r="A48" s="367">
        <v>1</v>
      </c>
      <c r="B48" s="287" t="str">
        <f ca="1">OFFSET($C$5,$A48*2-1,$C48*3-1)</f>
        <v> - </v>
      </c>
      <c r="C48" s="288">
        <f aca="true" t="shared" si="8" ref="C48:C53">C47</f>
        <v>6</v>
      </c>
      <c r="D48" s="289">
        <f ca="1">OFFSET($C$5,$A48*2,$C48*3-1)</f>
        <v>0</v>
      </c>
      <c r="H48" s="287" t="str">
        <f ca="1">OFFSET($I$19,$A48*2-1,$I48*3-1)</f>
        <v>Yuk - Eii</v>
      </c>
      <c r="I48" s="288">
        <f aca="true" t="shared" si="9" ref="I48:I53">I47</f>
        <v>4</v>
      </c>
      <c r="J48" s="289">
        <f ca="1">OFFSET($I$19,$A48*2,$I48*3-1)</f>
        <v>0</v>
      </c>
    </row>
    <row r="49" spans="1:10" ht="15">
      <c r="A49" s="353"/>
      <c r="B49" s="354" t="str">
        <f ca="1">OFFSET($C$5,$A48*2-1,$C48*3+1)</f>
        <v> - </v>
      </c>
      <c r="C49" s="295">
        <f t="shared" si="8"/>
        <v>6</v>
      </c>
      <c r="D49" s="355">
        <f ca="1">OFFSET($C$5,$A48*2,$C48*3+1)</f>
        <v>0</v>
      </c>
      <c r="H49" s="354" t="str">
        <f ca="1">OFFSET($I$19,$A48*2-1,$I49*3+1)</f>
        <v>Eii - Yuk</v>
      </c>
      <c r="I49" s="295">
        <f t="shared" si="9"/>
        <v>4</v>
      </c>
      <c r="J49" s="355">
        <f ca="1">OFFSET($I$19,$A48*2,$I49*3+1)</f>
        <v>0</v>
      </c>
    </row>
    <row r="50" spans="1:10" ht="15">
      <c r="A50" s="352">
        <v>2</v>
      </c>
      <c r="B50" s="287" t="str">
        <f ca="1">OFFSET($C$5,$A50*2-1,$C50*3-1)</f>
        <v> - </v>
      </c>
      <c r="C50" s="288">
        <f t="shared" si="8"/>
        <v>6</v>
      </c>
      <c r="D50" s="289">
        <f ca="1">OFFSET($C$5,$A50*2,$C50*3-1)</f>
        <v>0</v>
      </c>
      <c r="H50" s="287" t="str">
        <f ca="1">OFFSET($I$19,$A50*2-1,$I50*3-1)</f>
        <v>Wat - Shu</v>
      </c>
      <c r="I50" s="288">
        <f t="shared" si="9"/>
        <v>4</v>
      </c>
      <c r="J50" s="289">
        <f ca="1">OFFSET($I$19,$A50*2,$I50*3-1)</f>
        <v>0</v>
      </c>
    </row>
    <row r="51" spans="1:10" ht="15">
      <c r="A51" s="353"/>
      <c r="B51" s="354" t="str">
        <f ca="1">OFFSET($C$5,$A50*2-1,$C50*3+1)</f>
        <v> - </v>
      </c>
      <c r="C51" s="295">
        <f t="shared" si="8"/>
        <v>6</v>
      </c>
      <c r="D51" s="355">
        <f ca="1">OFFSET($C$5,$A50*2,$C50*3+1)</f>
        <v>0</v>
      </c>
      <c r="H51" s="354" t="str">
        <f ca="1">OFFSET($I$19,$A50*2-1,$I51*3+1)</f>
        <v>Shu - Wat</v>
      </c>
      <c r="I51" s="295">
        <f t="shared" si="9"/>
        <v>4</v>
      </c>
      <c r="J51" s="355">
        <f ca="1">OFFSET($I$19,$A50*2,$I51*3+1)</f>
        <v>0</v>
      </c>
    </row>
    <row r="52" spans="1:10" ht="15">
      <c r="A52" s="352">
        <v>3</v>
      </c>
      <c r="B52" s="287" t="str">
        <f ca="1">OFFSET($C$5,$A52*2-1,$C52*3-1)</f>
        <v> - </v>
      </c>
      <c r="C52" s="288">
        <f t="shared" si="8"/>
        <v>6</v>
      </c>
      <c r="D52" s="289">
        <f ca="1">OFFSET($C$5,$A52*2,$C52*3-1)</f>
        <v>0</v>
      </c>
      <c r="H52" s="287" t="str">
        <f ca="1">OFFSET($I$19,$A52*2-1,$I52*3-1)</f>
        <v>Mak - Nat</v>
      </c>
      <c r="I52" s="288">
        <f t="shared" si="9"/>
        <v>4</v>
      </c>
      <c r="J52" s="289">
        <f ca="1">OFFSET($I$19,$A52*2,$I52*3-1)</f>
        <v>0</v>
      </c>
    </row>
    <row r="53" spans="1:10" ht="15">
      <c r="A53" s="356"/>
      <c r="B53" s="354" t="str">
        <f ca="1">OFFSET($C$5,$A52*2-1,$C52*3+1)</f>
        <v> - </v>
      </c>
      <c r="C53" s="295">
        <f t="shared" si="8"/>
        <v>6</v>
      </c>
      <c r="D53" s="355">
        <f ca="1">OFFSET($C$5,$A52*2,$C52*3+1)</f>
        <v>0</v>
      </c>
      <c r="H53" s="354" t="str">
        <f ca="1">OFFSET($I$19,$A52*2-1,$I53*3+1)</f>
        <v>Nat - Mak</v>
      </c>
      <c r="I53" s="295">
        <f t="shared" si="9"/>
        <v>4</v>
      </c>
      <c r="J53" s="355">
        <f ca="1">OFFSET($I$19,$A52*2,$I53*3+1)</f>
        <v>0</v>
      </c>
    </row>
    <row r="54" spans="1:10" ht="15">
      <c r="A54" s="363"/>
      <c r="B54" s="280"/>
      <c r="C54" s="277">
        <f>C47+1</f>
        <v>7</v>
      </c>
      <c r="D54" s="279"/>
      <c r="H54" s="280"/>
      <c r="I54" s="277">
        <f>I47+1</f>
        <v>5</v>
      </c>
      <c r="J54" s="279"/>
    </row>
    <row r="55" spans="1:10" ht="15">
      <c r="A55" s="367">
        <v>1</v>
      </c>
      <c r="B55" s="287" t="str">
        <f ca="1">OFFSET($C$5,$A55*2-1,$C55*3-1)</f>
        <v> - </v>
      </c>
      <c r="C55" s="288">
        <f aca="true" t="shared" si="10" ref="C55:C60">C54</f>
        <v>7</v>
      </c>
      <c r="D55" s="289">
        <f ca="1">OFFSET($C$5,$A55*2,$C55*3-1)</f>
        <v>0</v>
      </c>
      <c r="H55" s="287" t="str">
        <f ca="1">OFFSET($I$19,$A55*2-1,$I55*3-1)</f>
        <v>Yuk - Wat</v>
      </c>
      <c r="I55" s="288">
        <f aca="true" t="shared" si="11" ref="I55:I60">I54</f>
        <v>5</v>
      </c>
      <c r="J55" s="289">
        <f ca="1">OFFSET($I$19,$A55*2,$I55*3-1)</f>
        <v>0</v>
      </c>
    </row>
    <row r="56" spans="1:10" ht="15">
      <c r="A56" s="353"/>
      <c r="B56" s="354" t="str">
        <f ca="1">OFFSET($C$5,$A55*2-1,$C55*3+1)</f>
        <v> - </v>
      </c>
      <c r="C56" s="295">
        <f t="shared" si="10"/>
        <v>7</v>
      </c>
      <c r="D56" s="355">
        <f ca="1">OFFSET($C$5,$A55*2,$C55*3+1)</f>
        <v>0</v>
      </c>
      <c r="H56" s="354" t="str">
        <f ca="1">OFFSET($I$19,$A55*2-1,$I56*3+1)</f>
        <v>Wat - Yuk</v>
      </c>
      <c r="I56" s="295">
        <f t="shared" si="11"/>
        <v>5</v>
      </c>
      <c r="J56" s="355">
        <f ca="1">OFFSET($I$19,$A55*2,$I56*3+1)</f>
        <v>0</v>
      </c>
    </row>
    <row r="57" spans="1:10" ht="15">
      <c r="A57" s="352">
        <v>2</v>
      </c>
      <c r="B57" s="287" t="str">
        <f ca="1">OFFSET($C$5,$A57*2-1,$C57*3-1)</f>
        <v> - </v>
      </c>
      <c r="C57" s="288">
        <f t="shared" si="10"/>
        <v>7</v>
      </c>
      <c r="D57" s="289">
        <f ca="1">OFFSET($C$5,$A57*2,$C57*3-1)</f>
        <v>0</v>
      </c>
      <c r="H57" s="287" t="str">
        <f ca="1">OFFSET($I$19,$A57*2-1,$I57*3-1)</f>
        <v>Eii - Mak</v>
      </c>
      <c r="I57" s="288">
        <f t="shared" si="11"/>
        <v>5</v>
      </c>
      <c r="J57" s="289">
        <f ca="1">OFFSET($I$19,$A57*2,$I57*3-1)</f>
        <v>0</v>
      </c>
    </row>
    <row r="58" spans="1:10" ht="15">
      <c r="A58" s="353"/>
      <c r="B58" s="354" t="str">
        <f ca="1">OFFSET($C$5,$A57*2-1,$C57*3+1)</f>
        <v> - </v>
      </c>
      <c r="C58" s="295">
        <f t="shared" si="10"/>
        <v>7</v>
      </c>
      <c r="D58" s="355">
        <f ca="1">OFFSET($C$5,$A57*2,$C57*3+1)</f>
        <v>0</v>
      </c>
      <c r="H58" s="354" t="str">
        <f ca="1">OFFSET($I$19,$A57*2-1,$I58*3+1)</f>
        <v>Mak - Eii</v>
      </c>
      <c r="I58" s="295">
        <f t="shared" si="11"/>
        <v>5</v>
      </c>
      <c r="J58" s="355">
        <f ca="1">OFFSET($I$19,$A57*2,$I58*3+1)</f>
        <v>0</v>
      </c>
    </row>
    <row r="59" spans="1:10" ht="15">
      <c r="A59" s="352">
        <v>3</v>
      </c>
      <c r="B59" s="287" t="str">
        <f ca="1">OFFSET($C$5,$A59*2-1,$C59*3-1)</f>
        <v> - </v>
      </c>
      <c r="C59" s="288">
        <f t="shared" si="10"/>
        <v>7</v>
      </c>
      <c r="D59" s="289">
        <f ca="1">OFFSET($C$5,$A59*2,$C59*3-1)</f>
        <v>0</v>
      </c>
      <c r="H59" s="287" t="str">
        <f ca="1">OFFSET($I$19,$A59*2-1,$I59*3-1)</f>
        <v>Nat - Shu</v>
      </c>
      <c r="I59" s="288">
        <f t="shared" si="11"/>
        <v>5</v>
      </c>
      <c r="J59" s="289">
        <f ca="1">OFFSET($I$19,$A59*2,$I59*3-1)</f>
        <v>0</v>
      </c>
    </row>
    <row r="60" spans="1:10" ht="15">
      <c r="A60" s="356"/>
      <c r="B60" s="354" t="str">
        <f ca="1">OFFSET($C$5,$A59*2-1,$C59*3+1)</f>
        <v> - </v>
      </c>
      <c r="C60" s="295">
        <f t="shared" si="10"/>
        <v>7</v>
      </c>
      <c r="D60" s="355">
        <f ca="1">OFFSET($C$5,$A59*2,$C59*3+1)</f>
        <v>0</v>
      </c>
      <c r="H60" s="354" t="str">
        <f ca="1">OFFSET($I$19,$A59*2-1,$I60*3+1)</f>
        <v>Shu - Nat</v>
      </c>
      <c r="I60" s="295">
        <f t="shared" si="11"/>
        <v>5</v>
      </c>
      <c r="J60" s="355">
        <f ca="1">OFFSET($I$19,$A59*2,$I60*3+1)</f>
        <v>0</v>
      </c>
    </row>
    <row r="61" spans="1:10" ht="15">
      <c r="A61" s="363"/>
      <c r="B61" s="280"/>
      <c r="C61" s="277">
        <f>C54+1</f>
        <v>8</v>
      </c>
      <c r="D61" s="279"/>
      <c r="H61" s="280"/>
      <c r="I61" s="277">
        <f>I54+1</f>
        <v>6</v>
      </c>
      <c r="J61" s="279"/>
    </row>
    <row r="62" spans="1:10" ht="15">
      <c r="A62" s="367">
        <v>1</v>
      </c>
      <c r="B62" s="287" t="str">
        <f ca="1">OFFSET($C$5,$A62*2-1,$C62*3-1)</f>
        <v> - </v>
      </c>
      <c r="C62" s="288">
        <f aca="true" t="shared" si="12" ref="C62:C67">C61</f>
        <v>8</v>
      </c>
      <c r="D62" s="289">
        <f ca="1">OFFSET($C$5,$A62*2,$C62*3-1)</f>
        <v>0</v>
      </c>
      <c r="H62" s="287" t="str">
        <f ca="1">OFFSET($I$19,$A62*2-1,$I62*3-1)</f>
        <v>Shu - Yuk</v>
      </c>
      <c r="I62" s="288">
        <f aca="true" t="shared" si="13" ref="I62:I67">I61</f>
        <v>6</v>
      </c>
      <c r="J62" s="289">
        <f ca="1">OFFSET($I$19,$A62*2,$I62*3-1)</f>
        <v>0</v>
      </c>
    </row>
    <row r="63" spans="1:10" ht="15">
      <c r="A63" s="353"/>
      <c r="B63" s="354" t="str">
        <f ca="1">OFFSET($C$5,$A62*2-1,$C62*3+1)</f>
        <v> - </v>
      </c>
      <c r="C63" s="295">
        <f t="shared" si="12"/>
        <v>8</v>
      </c>
      <c r="D63" s="355">
        <f ca="1">OFFSET($C$5,$A62*2,$C62*3+1)</f>
        <v>0</v>
      </c>
      <c r="H63" s="354" t="str">
        <f ca="1">OFFSET($I$19,$A62*2-1,$I63*3+1)</f>
        <v>Yuk - Shu</v>
      </c>
      <c r="I63" s="295">
        <f t="shared" si="13"/>
        <v>6</v>
      </c>
      <c r="J63" s="355">
        <f ca="1">OFFSET($I$19,$A62*2,$I63*3+1)</f>
        <v>0</v>
      </c>
    </row>
    <row r="64" spans="1:10" ht="15">
      <c r="A64" s="352">
        <v>2</v>
      </c>
      <c r="B64" s="287" t="str">
        <f ca="1">OFFSET($C$5,$A64*2-1,$C64*3-1)</f>
        <v> - </v>
      </c>
      <c r="C64" s="288">
        <f t="shared" si="12"/>
        <v>8</v>
      </c>
      <c r="D64" s="289">
        <f ca="1">OFFSET($C$5,$A64*2,$C64*3-1)</f>
        <v>0</v>
      </c>
      <c r="H64" s="287" t="str">
        <f ca="1">OFFSET($I$19,$A64*2-1,$I64*3-1)</f>
        <v>Nat - Eii</v>
      </c>
      <c r="I64" s="288">
        <f t="shared" si="13"/>
        <v>6</v>
      </c>
      <c r="J64" s="289">
        <f ca="1">OFFSET($I$19,$A64*2,$I64*3-1)</f>
        <v>0</v>
      </c>
    </row>
    <row r="65" spans="1:10" ht="15">
      <c r="A65" s="353"/>
      <c r="B65" s="354" t="str">
        <f ca="1">OFFSET($C$5,$A64*2-1,$C64*3+1)</f>
        <v> - </v>
      </c>
      <c r="C65" s="295">
        <f t="shared" si="12"/>
        <v>8</v>
      </c>
      <c r="D65" s="355">
        <f ca="1">OFFSET($C$5,$A64*2,$C64*3+1)</f>
        <v>0</v>
      </c>
      <c r="H65" s="354" t="str">
        <f ca="1">OFFSET($I$19,$A64*2-1,$I65*3+1)</f>
        <v>Eii - Nat</v>
      </c>
      <c r="I65" s="295">
        <f t="shared" si="13"/>
        <v>6</v>
      </c>
      <c r="J65" s="355">
        <f ca="1">OFFSET($I$19,$A64*2,$I65*3+1)</f>
        <v>0</v>
      </c>
    </row>
    <row r="66" spans="1:10" ht="15">
      <c r="A66" s="352">
        <v>3</v>
      </c>
      <c r="B66" s="287" t="str">
        <f ca="1">OFFSET($C$5,$A66*2-1,$C66*3-1)</f>
        <v> - </v>
      </c>
      <c r="C66" s="288">
        <f t="shared" si="12"/>
        <v>8</v>
      </c>
      <c r="D66" s="289">
        <f ca="1">OFFSET($C$5,$A66*2,$C66*3-1)</f>
        <v>0</v>
      </c>
      <c r="H66" s="287" t="str">
        <f ca="1">OFFSET($I$19,$A66*2-1,$I66*3-1)</f>
        <v>Mak - Hid</v>
      </c>
      <c r="I66" s="288">
        <f t="shared" si="13"/>
        <v>6</v>
      </c>
      <c r="J66" s="289">
        <f ca="1">OFFSET($I$19,$A66*2,$I66*3-1)</f>
        <v>0</v>
      </c>
    </row>
    <row r="67" spans="1:10" ht="15">
      <c r="A67" s="356"/>
      <c r="B67" s="354" t="str">
        <f ca="1">OFFSET($C$5,$A66*2-1,$C66*3+1)</f>
        <v> - </v>
      </c>
      <c r="C67" s="295">
        <f t="shared" si="12"/>
        <v>8</v>
      </c>
      <c r="D67" s="355">
        <f ca="1">OFFSET($C$5,$A66*2,$C66*3+1)</f>
        <v>0</v>
      </c>
      <c r="H67" s="354" t="str">
        <f ca="1">OFFSET($I$19,$A66*2-1,$I67*3+1)</f>
        <v>Hid - Mak</v>
      </c>
      <c r="I67" s="295">
        <f t="shared" si="13"/>
        <v>6</v>
      </c>
      <c r="J67" s="355">
        <f ca="1">OFFSET($I$19,$A66*2,$I67*3+1)</f>
        <v>0</v>
      </c>
    </row>
    <row r="68" spans="1:10" ht="15">
      <c r="A68" s="363"/>
      <c r="B68" s="280"/>
      <c r="C68" s="277">
        <f>C61+1</f>
        <v>9</v>
      </c>
      <c r="D68" s="279"/>
      <c r="H68" s="280"/>
      <c r="I68" s="277">
        <f>I61+1</f>
        <v>7</v>
      </c>
      <c r="J68" s="279"/>
    </row>
    <row r="69" spans="1:10" ht="15">
      <c r="A69" s="367">
        <v>1</v>
      </c>
      <c r="B69" s="287" t="str">
        <f ca="1">OFFSET($C$5,$A69*2-1,$C69*3-1)</f>
        <v> - </v>
      </c>
      <c r="C69" s="288">
        <f aca="true" t="shared" si="14" ref="C69:C74">C68</f>
        <v>9</v>
      </c>
      <c r="D69" s="289">
        <f ca="1">OFFSET($C$5,$A69*2,$C69*3-1)</f>
        <v>0</v>
      </c>
      <c r="H69" s="287" t="str">
        <f ca="1">OFFSET($I$19,$A69*2-1,$I69*3-1)</f>
        <v>Eii - Shu</v>
      </c>
      <c r="I69" s="288">
        <f aca="true" t="shared" si="15" ref="I69:I74">I68</f>
        <v>7</v>
      </c>
      <c r="J69" s="289">
        <f ca="1">OFFSET($I$19,$A69*2,$I69*3-1)</f>
        <v>0</v>
      </c>
    </row>
    <row r="70" spans="1:10" ht="15">
      <c r="A70" s="353"/>
      <c r="B70" s="354" t="str">
        <f ca="1">OFFSET($C$5,$A69*2-1,$C69*3+1)</f>
        <v> - </v>
      </c>
      <c r="C70" s="295">
        <f t="shared" si="14"/>
        <v>9</v>
      </c>
      <c r="D70" s="355">
        <f ca="1">OFFSET($C$5,$A69*2,$C69*3+1)</f>
        <v>0</v>
      </c>
      <c r="H70" s="354" t="str">
        <f ca="1">OFFSET($I$19,$A69*2-1,$I70*3+1)</f>
        <v>Shu - Eii</v>
      </c>
      <c r="I70" s="295">
        <f t="shared" si="15"/>
        <v>7</v>
      </c>
      <c r="J70" s="355">
        <f ca="1">OFFSET($I$19,$A69*2,$I70*3+1)</f>
        <v>0</v>
      </c>
    </row>
    <row r="71" spans="1:10" ht="15">
      <c r="A71" s="352">
        <v>2</v>
      </c>
      <c r="B71" s="287" t="str">
        <f ca="1">OFFSET($C$5,$A71*2-1,$C71*3-1)</f>
        <v> - </v>
      </c>
      <c r="C71" s="288">
        <f t="shared" si="14"/>
        <v>9</v>
      </c>
      <c r="D71" s="289">
        <f ca="1">OFFSET($C$5,$A71*2,$C71*3-1)</f>
        <v>0</v>
      </c>
      <c r="H71" s="287" t="str">
        <f ca="1">OFFSET($I$19,$A71*2-1,$I71*3-1)</f>
        <v>Ura - Wat</v>
      </c>
      <c r="I71" s="288">
        <f t="shared" si="15"/>
        <v>7</v>
      </c>
      <c r="J71" s="289">
        <f ca="1">OFFSET($I$19,$A71*2,$I71*3-1)</f>
        <v>0</v>
      </c>
    </row>
    <row r="72" spans="1:10" ht="15">
      <c r="A72" s="353"/>
      <c r="B72" s="354" t="str">
        <f ca="1">OFFSET($C$5,$A71*2-1,$C71*3+1)</f>
        <v> - </v>
      </c>
      <c r="C72" s="295">
        <f t="shared" si="14"/>
        <v>9</v>
      </c>
      <c r="D72" s="355">
        <f ca="1">OFFSET($C$5,$A71*2,$C71*3+1)</f>
        <v>0</v>
      </c>
      <c r="H72" s="354" t="str">
        <f ca="1">OFFSET($I$19,$A71*2-1,$I72*3+1)</f>
        <v>Wat - Ura</v>
      </c>
      <c r="I72" s="295">
        <f t="shared" si="15"/>
        <v>7</v>
      </c>
      <c r="J72" s="355">
        <f ca="1">OFFSET($I$19,$A71*2,$I72*3+1)</f>
        <v>0</v>
      </c>
    </row>
    <row r="73" spans="1:10" ht="15">
      <c r="A73" s="352">
        <v>3</v>
      </c>
      <c r="B73" s="287" t="str">
        <f ca="1">OFFSET($C$5,$A73*2-1,$C73*3-1)</f>
        <v> - </v>
      </c>
      <c r="C73" s="288">
        <f t="shared" si="14"/>
        <v>9</v>
      </c>
      <c r="D73" s="289">
        <f ca="1">OFFSET($C$5,$A73*2,$C73*3-1)</f>
        <v>0</v>
      </c>
      <c r="H73" s="287" t="str">
        <f ca="1">OFFSET($I$19,$A73*2-1,$I73*3-1)</f>
        <v>Hid - Nat</v>
      </c>
      <c r="I73" s="288">
        <f t="shared" si="15"/>
        <v>7</v>
      </c>
      <c r="J73" s="289">
        <f ca="1">OFFSET($I$19,$A73*2,$I73*3-1)</f>
        <v>0</v>
      </c>
    </row>
    <row r="74" spans="1:10" ht="15">
      <c r="A74" s="356"/>
      <c r="B74" s="354" t="str">
        <f ca="1">OFFSET($C$5,$A73*2-1,$C73*3+1)</f>
        <v> - </v>
      </c>
      <c r="C74" s="295">
        <f t="shared" si="14"/>
        <v>9</v>
      </c>
      <c r="D74" s="355">
        <f ca="1">OFFSET($C$5,$A73*2,$C73*3+1)</f>
        <v>0</v>
      </c>
      <c r="H74" s="354" t="str">
        <f ca="1">OFFSET($I$19,$A73*2-1,$I74*3+1)</f>
        <v>Nat - Hid</v>
      </c>
      <c r="I74" s="295">
        <f t="shared" si="15"/>
        <v>7</v>
      </c>
      <c r="J74" s="355">
        <f ca="1">OFFSET($I$19,$A73*2,$I74*3+1)</f>
        <v>0</v>
      </c>
    </row>
    <row r="75" spans="1:10" ht="15">
      <c r="A75" s="363"/>
      <c r="B75" s="280"/>
      <c r="C75" s="277">
        <f>C68+1</f>
        <v>10</v>
      </c>
      <c r="D75" s="279"/>
      <c r="H75" s="280"/>
      <c r="I75" s="277">
        <f>I68+1</f>
        <v>8</v>
      </c>
      <c r="J75" s="279"/>
    </row>
    <row r="76" spans="1:10" ht="15">
      <c r="A76" s="367">
        <v>1</v>
      </c>
      <c r="B76" s="287" t="str">
        <f ca="1">OFFSET($C$5,$A76*2-1,$C76*3-1)</f>
        <v> - </v>
      </c>
      <c r="C76" s="288">
        <f aca="true" t="shared" si="16" ref="C76:C81">C75</f>
        <v>10</v>
      </c>
      <c r="D76" s="289">
        <f ca="1">OFFSET($C$5,$A76*2,$C76*3-1)</f>
        <v>0</v>
      </c>
      <c r="H76" s="287" t="str">
        <f ca="1">OFFSET($I$19,$A76*2-1,$I76*3-1)</f>
        <v>Shu - Ura</v>
      </c>
      <c r="I76" s="288">
        <f aca="true" t="shared" si="17" ref="I76:I81">I75</f>
        <v>8</v>
      </c>
      <c r="J76" s="289">
        <f ca="1">OFFSET($I$19,$A76*2,$I76*3-1)</f>
        <v>0</v>
      </c>
    </row>
    <row r="77" spans="1:10" ht="15">
      <c r="A77" s="353"/>
      <c r="B77" s="354" t="str">
        <f ca="1">OFFSET($C$5,$A76*2-1,$C76*3+1)</f>
        <v> - </v>
      </c>
      <c r="C77" s="295">
        <f t="shared" si="16"/>
        <v>10</v>
      </c>
      <c r="D77" s="355">
        <f ca="1">OFFSET($C$5,$A76*2,$C76*3+1)</f>
        <v>0</v>
      </c>
      <c r="H77" s="354" t="str">
        <f ca="1">OFFSET($I$19,$A76*2-1,$I77*3+1)</f>
        <v>Ura - Shu</v>
      </c>
      <c r="I77" s="295">
        <f t="shared" si="17"/>
        <v>8</v>
      </c>
      <c r="J77" s="355">
        <f ca="1">OFFSET($I$19,$A76*2,$I77*3+1)</f>
        <v>0</v>
      </c>
    </row>
    <row r="78" spans="1:10" ht="15">
      <c r="A78" s="352">
        <v>2</v>
      </c>
      <c r="B78" s="287" t="str">
        <f ca="1">OFFSET($C$5,$A78*2-1,$C78*3-1)</f>
        <v> - </v>
      </c>
      <c r="C78" s="288">
        <f t="shared" si="16"/>
        <v>10</v>
      </c>
      <c r="D78" s="289">
        <f ca="1">OFFSET($C$5,$A78*2,$C78*3-1)</f>
        <v>0</v>
      </c>
      <c r="H78" s="287" t="str">
        <f ca="1">OFFSET($I$19,$A78*2-1,$I78*3-1)</f>
        <v>Eii - Hid</v>
      </c>
      <c r="I78" s="288">
        <f t="shared" si="17"/>
        <v>8</v>
      </c>
      <c r="J78" s="289">
        <f ca="1">OFFSET($I$19,$A78*2,$I78*3-1)</f>
        <v>0</v>
      </c>
    </row>
    <row r="79" spans="1:10" ht="15">
      <c r="A79" s="353"/>
      <c r="B79" s="354" t="str">
        <f ca="1">OFFSET($C$5,$A78*2-1,$C78*3+1)</f>
        <v> - </v>
      </c>
      <c r="C79" s="295">
        <f t="shared" si="16"/>
        <v>10</v>
      </c>
      <c r="D79" s="355">
        <f ca="1">OFFSET($C$5,$A78*2,$C78*3+1)</f>
        <v>0</v>
      </c>
      <c r="H79" s="354" t="str">
        <f ca="1">OFFSET($I$19,$A78*2-1,$I79*3+1)</f>
        <v>Hid - Eii</v>
      </c>
      <c r="I79" s="295">
        <f t="shared" si="17"/>
        <v>8</v>
      </c>
      <c r="J79" s="355">
        <f ca="1">OFFSET($I$19,$A78*2,$I79*3+1)</f>
        <v>0</v>
      </c>
    </row>
    <row r="80" spans="1:10" ht="15">
      <c r="A80" s="352">
        <v>3</v>
      </c>
      <c r="B80" s="287" t="str">
        <f ca="1">OFFSET($C$5,$A80*2-1,$C80*3-1)</f>
        <v> - </v>
      </c>
      <c r="C80" s="288">
        <f t="shared" si="16"/>
        <v>10</v>
      </c>
      <c r="D80" s="289">
        <f ca="1">OFFSET($C$5,$A80*2,$C80*3-1)</f>
        <v>0</v>
      </c>
      <c r="H80" s="287" t="str">
        <f ca="1">OFFSET($I$19,$A80*2-1,$I80*3-1)</f>
        <v> - </v>
      </c>
      <c r="I80" s="288">
        <f t="shared" si="17"/>
        <v>8</v>
      </c>
      <c r="J80" s="289">
        <f ca="1">OFFSET($I$19,$A80*2,$I80*3-1)</f>
        <v>0</v>
      </c>
    </row>
    <row r="81" spans="1:10" ht="15">
      <c r="A81" s="356"/>
      <c r="B81" s="354" t="str">
        <f ca="1">OFFSET($C$5,$A80*2-1,$C80*3+1)</f>
        <v> - </v>
      </c>
      <c r="C81" s="295">
        <f t="shared" si="16"/>
        <v>10</v>
      </c>
      <c r="D81" s="355">
        <f ca="1">OFFSET($C$5,$A80*2,$C80*3+1)</f>
        <v>0</v>
      </c>
      <c r="H81" s="354" t="str">
        <f ca="1">OFFSET($I$19,$A80*2-1,$I81*3+1)</f>
        <v> - </v>
      </c>
      <c r="I81" s="295">
        <f t="shared" si="17"/>
        <v>8</v>
      </c>
      <c r="J81" s="355">
        <f ca="1">OFFSET($I$19,$A80*2,$I81*3+1)</f>
        <v>0</v>
      </c>
    </row>
    <row r="82" spans="1:10" ht="15">
      <c r="A82" s="363"/>
      <c r="B82" s="280"/>
      <c r="C82" s="277">
        <f>C75+1</f>
        <v>11</v>
      </c>
      <c r="D82" s="279"/>
      <c r="H82" s="280"/>
      <c r="I82" s="277">
        <f>I75+1</f>
        <v>9</v>
      </c>
      <c r="J82" s="279"/>
    </row>
    <row r="83" spans="1:10" ht="15">
      <c r="A83" s="367">
        <v>1</v>
      </c>
      <c r="B83" s="287" t="str">
        <f ca="1">OFFSET($C$5,$A83*2-1,$C83*3-1)</f>
        <v> - </v>
      </c>
      <c r="C83" s="288">
        <f aca="true" t="shared" si="18" ref="C83:C88">C82</f>
        <v>11</v>
      </c>
      <c r="D83" s="289">
        <f ca="1">OFFSET($C$5,$A83*2,$C83*3-1)</f>
        <v>0</v>
      </c>
      <c r="H83" s="287" t="str">
        <f ca="1">OFFSET($I$19,$A83*2-1,$I83*3-1)</f>
        <v>Ura - Eii</v>
      </c>
      <c r="I83" s="288">
        <f aca="true" t="shared" si="19" ref="I83:I88">I82</f>
        <v>9</v>
      </c>
      <c r="J83" s="289">
        <f ca="1">OFFSET($I$19,$A83*2,$I83*3-1)</f>
        <v>0</v>
      </c>
    </row>
    <row r="84" spans="1:10" ht="15">
      <c r="A84" s="353"/>
      <c r="B84" s="354" t="str">
        <f ca="1">OFFSET($C$5,$A83*2-1,$C83*3+1)</f>
        <v> - </v>
      </c>
      <c r="C84" s="295">
        <f t="shared" si="18"/>
        <v>11</v>
      </c>
      <c r="D84" s="355">
        <f ca="1">OFFSET($C$5,$A83*2,$C83*3+1)</f>
        <v>0</v>
      </c>
      <c r="H84" s="354" t="str">
        <f ca="1">OFFSET($I$19,$A83*2-1,$I84*3+1)</f>
        <v>Eii - Ura</v>
      </c>
      <c r="I84" s="295">
        <f t="shared" si="19"/>
        <v>9</v>
      </c>
      <c r="J84" s="355">
        <f ca="1">OFFSET($I$19,$A83*2,$I84*3+1)</f>
        <v>0</v>
      </c>
    </row>
    <row r="85" spans="1:10" ht="15">
      <c r="A85" s="352">
        <v>2</v>
      </c>
      <c r="B85" s="287" t="str">
        <f ca="1">OFFSET($C$5,$A85*2-1,$C85*3-1)</f>
        <v> - </v>
      </c>
      <c r="C85" s="288">
        <f t="shared" si="18"/>
        <v>11</v>
      </c>
      <c r="D85" s="289">
        <f ca="1">OFFSET($C$5,$A85*2,$C85*3-1)</f>
        <v>0</v>
      </c>
      <c r="H85" s="287" t="str">
        <f ca="1">OFFSET($I$19,$A85*2-1,$I85*3-1)</f>
        <v>Shu - Hid</v>
      </c>
      <c r="I85" s="288">
        <f t="shared" si="19"/>
        <v>9</v>
      </c>
      <c r="J85" s="289">
        <f ca="1">OFFSET($I$19,$A85*2,$I85*3-1)</f>
        <v>0</v>
      </c>
    </row>
    <row r="86" spans="1:10" ht="15">
      <c r="A86" s="353"/>
      <c r="B86" s="354" t="str">
        <f ca="1">OFFSET($C$5,$A85*2-1,$C85*3+1)</f>
        <v> - </v>
      </c>
      <c r="C86" s="295">
        <f t="shared" si="18"/>
        <v>11</v>
      </c>
      <c r="D86" s="355">
        <f ca="1">OFFSET($C$5,$A85*2,$C85*3+1)</f>
        <v>0</v>
      </c>
      <c r="H86" s="354" t="str">
        <f ca="1">OFFSET($I$19,$A85*2-1,$I86*3+1)</f>
        <v>Hid - Shu</v>
      </c>
      <c r="I86" s="295">
        <f t="shared" si="19"/>
        <v>9</v>
      </c>
      <c r="J86" s="355">
        <f ca="1">OFFSET($I$19,$A85*2,$I86*3+1)</f>
        <v>0</v>
      </c>
    </row>
    <row r="87" spans="1:10" ht="15">
      <c r="A87" s="352">
        <v>3</v>
      </c>
      <c r="B87" s="287" t="str">
        <f ca="1">OFFSET($C$5,$A87*2-1,$C87*3-1)</f>
        <v> - </v>
      </c>
      <c r="C87" s="288">
        <f t="shared" si="18"/>
        <v>11</v>
      </c>
      <c r="D87" s="289">
        <f ca="1">OFFSET($C$5,$A87*2,$C87*3-1)</f>
        <v>0</v>
      </c>
      <c r="H87" s="287" t="str">
        <f ca="1">OFFSET($I$19,$A87*2-1,$I87*3-1)</f>
        <v> - </v>
      </c>
      <c r="I87" s="288">
        <f t="shared" si="19"/>
        <v>9</v>
      </c>
      <c r="J87" s="289">
        <f ca="1">OFFSET($I$19,$A87*2,$I87*3-1)</f>
        <v>0</v>
      </c>
    </row>
    <row r="88" spans="1:10" ht="15">
      <c r="A88" s="356"/>
      <c r="B88" s="354" t="str">
        <f ca="1">OFFSET($C$5,$A87*2-1,$C87*3+1)</f>
        <v> - </v>
      </c>
      <c r="C88" s="295">
        <f t="shared" si="18"/>
        <v>11</v>
      </c>
      <c r="D88" s="355">
        <f ca="1">OFFSET($C$5,$A87*2,$C87*3+1)</f>
        <v>0</v>
      </c>
      <c r="H88" s="354" t="str">
        <f ca="1">OFFSET($I$19,$A87*2-1,$I88*3+1)</f>
        <v> - </v>
      </c>
      <c r="I88" s="295">
        <f t="shared" si="19"/>
        <v>9</v>
      </c>
      <c r="J88" s="355">
        <f ca="1">OFFSET($I$19,$A87*2,$I88*3+1)</f>
        <v>0</v>
      </c>
    </row>
    <row r="89" spans="1:10" ht="15">
      <c r="A89" s="363"/>
      <c r="B89" s="280"/>
      <c r="C89" s="277">
        <f>C82+1</f>
        <v>12</v>
      </c>
      <c r="D89" s="279"/>
      <c r="H89" s="280"/>
      <c r="I89" s="277">
        <f>I82+1</f>
        <v>10</v>
      </c>
      <c r="J89" s="279"/>
    </row>
    <row r="90" spans="1:10" ht="15">
      <c r="A90" s="367">
        <v>1</v>
      </c>
      <c r="B90" s="287" t="str">
        <f ca="1">OFFSET($C$5,$A90*2-1,$C90*3-1)</f>
        <v> - </v>
      </c>
      <c r="C90" s="288">
        <f aca="true" t="shared" si="20" ref="C90:C95">C89</f>
        <v>12</v>
      </c>
      <c r="D90" s="289">
        <f ca="1">OFFSET($C$5,$A90*2,$C90*3-1)</f>
        <v>0</v>
      </c>
      <c r="H90" s="287" t="str">
        <f ca="1">OFFSET($I$19,$A90*2-1,$I90*3-1)</f>
        <v>Yuk - Ura</v>
      </c>
      <c r="I90" s="288">
        <f aca="true" t="shared" si="21" ref="I90:I95">I89</f>
        <v>10</v>
      </c>
      <c r="J90" s="289">
        <f ca="1">OFFSET($I$19,$A90*2,$I90*3-1)</f>
        <v>0</v>
      </c>
    </row>
    <row r="91" spans="1:10" ht="15">
      <c r="A91" s="353"/>
      <c r="B91" s="354" t="str">
        <f ca="1">OFFSET($C$5,$A90*2-1,$C90*3+1)</f>
        <v> - </v>
      </c>
      <c r="C91" s="295">
        <f t="shared" si="20"/>
        <v>12</v>
      </c>
      <c r="D91" s="355">
        <f ca="1">OFFSET($C$5,$A90*2,$C90*3+1)</f>
        <v>0</v>
      </c>
      <c r="H91" s="354" t="str">
        <f ca="1">OFFSET($I$19,$A90*2-1,$I91*3+1)</f>
        <v>Ura - Yuk</v>
      </c>
      <c r="I91" s="295">
        <f t="shared" si="21"/>
        <v>10</v>
      </c>
      <c r="J91" s="355">
        <f ca="1">OFFSET($I$19,$A90*2,$I91*3+1)</f>
        <v>0</v>
      </c>
    </row>
    <row r="92" spans="1:10" ht="15">
      <c r="A92" s="352">
        <v>2</v>
      </c>
      <c r="B92" s="287" t="str">
        <f ca="1">OFFSET($C$5,$A92*2-1,$C92*3-1)</f>
        <v> - </v>
      </c>
      <c r="C92" s="288">
        <f t="shared" si="20"/>
        <v>12</v>
      </c>
      <c r="D92" s="289">
        <f ca="1">OFFSET($C$5,$A92*2,$C92*3-1)</f>
        <v>0</v>
      </c>
      <c r="H92" s="287" t="str">
        <f ca="1">OFFSET($I$19,$A92*2-1,$I92*3-1)</f>
        <v>Shu - Mak</v>
      </c>
      <c r="I92" s="288">
        <f t="shared" si="21"/>
        <v>10</v>
      </c>
      <c r="J92" s="289">
        <f ca="1">OFFSET($I$19,$A92*2,$I92*3-1)</f>
        <v>0</v>
      </c>
    </row>
    <row r="93" spans="1:10" ht="15">
      <c r="A93" s="353"/>
      <c r="B93" s="354" t="str">
        <f ca="1">OFFSET($C$5,$A92*2-1,$C92*3+1)</f>
        <v> - </v>
      </c>
      <c r="C93" s="295">
        <f t="shared" si="20"/>
        <v>12</v>
      </c>
      <c r="D93" s="355">
        <f ca="1">OFFSET($C$5,$A92*2,$C92*3+1)</f>
        <v>0</v>
      </c>
      <c r="H93" s="354" t="str">
        <f ca="1">OFFSET($I$19,$A92*2-1,$I93*3+1)</f>
        <v>Mak - Shu</v>
      </c>
      <c r="I93" s="295">
        <f t="shared" si="21"/>
        <v>10</v>
      </c>
      <c r="J93" s="355">
        <f ca="1">OFFSET($I$19,$A92*2,$I93*3+1)</f>
        <v>0</v>
      </c>
    </row>
    <row r="94" spans="1:10" ht="15">
      <c r="A94" s="352">
        <v>3</v>
      </c>
      <c r="B94" s="287" t="str">
        <f ca="1">OFFSET($C$5,$A94*2-1,$C94*3-1)</f>
        <v> - </v>
      </c>
      <c r="C94" s="288">
        <f t="shared" si="20"/>
        <v>12</v>
      </c>
      <c r="D94" s="289">
        <f ca="1">OFFSET($C$5,$A94*2,$C94*3-1)</f>
        <v>0</v>
      </c>
      <c r="H94" s="287" t="str">
        <f ca="1">OFFSET($I$19,$A94*2-1,$I94*3-1)</f>
        <v>Wat - Eii</v>
      </c>
      <c r="I94" s="288">
        <f t="shared" si="21"/>
        <v>10</v>
      </c>
      <c r="J94" s="289">
        <f ca="1">OFFSET($I$19,$A94*2,$I94*3-1)</f>
        <v>0</v>
      </c>
    </row>
    <row r="95" spans="1:10" ht="15">
      <c r="A95" s="356"/>
      <c r="B95" s="354" t="str">
        <f ca="1">OFFSET($C$5,$A94*2-1,$C94*3+1)</f>
        <v> - </v>
      </c>
      <c r="C95" s="295">
        <f t="shared" si="20"/>
        <v>12</v>
      </c>
      <c r="D95" s="355">
        <f ca="1">OFFSET($C$5,$A94*2,$C94*3+1)</f>
        <v>0</v>
      </c>
      <c r="H95" s="354" t="str">
        <f ca="1">OFFSET($I$19,$A94*2-1,$I95*3+1)</f>
        <v>Eii - Wat</v>
      </c>
      <c r="I95" s="295">
        <f t="shared" si="21"/>
        <v>10</v>
      </c>
      <c r="J95" s="355">
        <f ca="1">OFFSET($I$19,$A94*2,$I95*3+1)</f>
        <v>0</v>
      </c>
    </row>
    <row r="96" spans="1:10" ht="15">
      <c r="A96" s="363"/>
      <c r="B96" s="280"/>
      <c r="C96" s="277">
        <f>C89+1</f>
        <v>13</v>
      </c>
      <c r="D96" s="279"/>
      <c r="H96" s="280"/>
      <c r="I96" s="277">
        <f>I89+1</f>
        <v>11</v>
      </c>
      <c r="J96" s="279"/>
    </row>
    <row r="97" spans="1:10" ht="15">
      <c r="A97" s="367">
        <v>1</v>
      </c>
      <c r="B97" s="287" t="str">
        <f ca="1">OFFSET($C$5,$A97*2-1,$C97*3-1)</f>
        <v> - </v>
      </c>
      <c r="C97" s="288">
        <f aca="true" t="shared" si="22" ref="C97:C102">C96</f>
        <v>13</v>
      </c>
      <c r="D97" s="289">
        <f ca="1">OFFSET($C$5,$A97*2,$C97*3-1)</f>
        <v>0</v>
      </c>
      <c r="H97" s="287" t="str">
        <f ca="1">OFFSET($I$19,$A97*2-1,$I97*3-1)</f>
        <v> - </v>
      </c>
      <c r="I97" s="288">
        <f aca="true" t="shared" si="23" ref="I97:I102">I96</f>
        <v>11</v>
      </c>
      <c r="J97" s="289">
        <f ca="1">OFFSET($I$19,$A97*2,$I97*3-1)</f>
        <v>0</v>
      </c>
    </row>
    <row r="98" spans="1:10" ht="15">
      <c r="A98" s="353"/>
      <c r="B98" s="354" t="str">
        <f ca="1">OFFSET($C$5,$A97*2-1,$C97*3+1)</f>
        <v> - </v>
      </c>
      <c r="C98" s="295">
        <f t="shared" si="22"/>
        <v>13</v>
      </c>
      <c r="D98" s="355">
        <f ca="1">OFFSET($C$5,$A97*2,$C97*3+1)</f>
        <v>0</v>
      </c>
      <c r="H98" s="354" t="str">
        <f ca="1">OFFSET($I$19,$A97*2-1,$I98*3+1)</f>
        <v> - </v>
      </c>
      <c r="I98" s="295">
        <f t="shared" si="23"/>
        <v>11</v>
      </c>
      <c r="J98" s="355">
        <f ca="1">OFFSET($I$19,$A97*2,$I98*3+1)</f>
        <v>0</v>
      </c>
    </row>
    <row r="99" spans="1:10" ht="15">
      <c r="A99" s="352">
        <v>2</v>
      </c>
      <c r="B99" s="287" t="str">
        <f ca="1">OFFSET($C$5,$A99*2-1,$C99*3-1)</f>
        <v> - </v>
      </c>
      <c r="C99" s="288">
        <f t="shared" si="22"/>
        <v>13</v>
      </c>
      <c r="D99" s="289">
        <f ca="1">OFFSET($C$5,$A99*2,$C99*3-1)</f>
        <v>0</v>
      </c>
      <c r="H99" s="287" t="str">
        <f ca="1">OFFSET($I$19,$A99*2-1,$I99*3-1)</f>
        <v> - </v>
      </c>
      <c r="I99" s="288">
        <f t="shared" si="23"/>
        <v>11</v>
      </c>
      <c r="J99" s="289">
        <f ca="1">OFFSET($I$19,$A99*2,$I99*3-1)</f>
        <v>0</v>
      </c>
    </row>
    <row r="100" spans="1:10" ht="15">
      <c r="A100" s="353"/>
      <c r="B100" s="354" t="str">
        <f ca="1">OFFSET($C$5,$A99*2-1,$C99*3+1)</f>
        <v> - </v>
      </c>
      <c r="C100" s="295">
        <f t="shared" si="22"/>
        <v>13</v>
      </c>
      <c r="D100" s="355">
        <f ca="1">OFFSET($C$5,$A99*2,$C99*3+1)</f>
        <v>0</v>
      </c>
      <c r="H100" s="354" t="str">
        <f ca="1">OFFSET($I$19,$A99*2-1,$I100*3+1)</f>
        <v> - </v>
      </c>
      <c r="I100" s="295">
        <f t="shared" si="23"/>
        <v>11</v>
      </c>
      <c r="J100" s="355">
        <f ca="1">OFFSET($I$19,$A99*2,$I100*3+1)</f>
        <v>0</v>
      </c>
    </row>
    <row r="101" spans="1:10" ht="15">
      <c r="A101" s="352">
        <v>3</v>
      </c>
      <c r="B101" s="287" t="str">
        <f ca="1">OFFSET($C$5,$A101*2-1,$C101*3-1)</f>
        <v> - </v>
      </c>
      <c r="C101" s="288">
        <f t="shared" si="22"/>
        <v>13</v>
      </c>
      <c r="D101" s="289">
        <f ca="1">OFFSET($C$5,$A101*2,$C101*3-1)</f>
        <v>0</v>
      </c>
      <c r="H101" s="287" t="str">
        <f ca="1">OFFSET($I$19,$A101*2-1,$I101*3-1)</f>
        <v> - </v>
      </c>
      <c r="I101" s="288">
        <f t="shared" si="23"/>
        <v>11</v>
      </c>
      <c r="J101" s="289">
        <f ca="1">OFFSET($I$19,$A101*2,$I101*3-1)</f>
        <v>0</v>
      </c>
    </row>
    <row r="102" spans="1:10" ht="15">
      <c r="A102" s="356"/>
      <c r="B102" s="354" t="str">
        <f ca="1">OFFSET($C$5,$A101*2-1,$C101*3+1)</f>
        <v> - </v>
      </c>
      <c r="C102" s="295">
        <f t="shared" si="22"/>
        <v>13</v>
      </c>
      <c r="D102" s="355">
        <f ca="1">OFFSET($C$5,$A101*2,$C101*3+1)</f>
        <v>0</v>
      </c>
      <c r="H102" s="354" t="str">
        <f ca="1">OFFSET($I$19,$A101*2-1,$I102*3+1)</f>
        <v> - </v>
      </c>
      <c r="I102" s="295">
        <f t="shared" si="23"/>
        <v>11</v>
      </c>
      <c r="J102" s="355">
        <f ca="1">OFFSET($I$19,$A101*2,$I102*3+1)</f>
        <v>0</v>
      </c>
    </row>
    <row r="103" spans="1:10" ht="15">
      <c r="A103" s="363"/>
      <c r="B103" s="280"/>
      <c r="C103" s="277">
        <f>C96+1</f>
        <v>14</v>
      </c>
      <c r="D103" s="279"/>
      <c r="H103" s="280"/>
      <c r="I103" s="277">
        <f>I96+1</f>
        <v>12</v>
      </c>
      <c r="J103" s="279"/>
    </row>
    <row r="104" spans="1:10" ht="15">
      <c r="A104" s="367">
        <v>1</v>
      </c>
      <c r="B104" s="287" t="str">
        <f ca="1">OFFSET($C$5,$A104*2-1,$C104*3-1)</f>
        <v> - </v>
      </c>
      <c r="C104" s="288">
        <f aca="true" t="shared" si="24" ref="C104:C109">C103</f>
        <v>14</v>
      </c>
      <c r="D104" s="289">
        <f ca="1">OFFSET($C$5,$A104*2,$C104*3-1)</f>
        <v>0</v>
      </c>
      <c r="H104" s="287" t="str">
        <f ca="1">OFFSET($I$19,$A104*2-1,$I104*3-1)</f>
        <v> - </v>
      </c>
      <c r="I104" s="288">
        <f aca="true" t="shared" si="25" ref="I104:I109">I103</f>
        <v>12</v>
      </c>
      <c r="J104" s="289">
        <f ca="1">OFFSET($I$19,$A104*2,$I104*3-1)</f>
        <v>0</v>
      </c>
    </row>
    <row r="105" spans="1:10" ht="15">
      <c r="A105" s="353"/>
      <c r="B105" s="354" t="str">
        <f ca="1">OFFSET($C$5,$A104*2-1,$C104*3+1)</f>
        <v> - </v>
      </c>
      <c r="C105" s="295">
        <f t="shared" si="24"/>
        <v>14</v>
      </c>
      <c r="D105" s="355">
        <f ca="1">OFFSET($C$5,$A104*2,$C104*3+1)</f>
        <v>0</v>
      </c>
      <c r="H105" s="354" t="str">
        <f ca="1">OFFSET($I$19,$A104*2-1,$I105*3+1)</f>
        <v> - </v>
      </c>
      <c r="I105" s="295">
        <f t="shared" si="25"/>
        <v>12</v>
      </c>
      <c r="J105" s="355">
        <f ca="1">OFFSET($I$19,$A104*2,$I105*3+1)</f>
        <v>0</v>
      </c>
    </row>
    <row r="106" spans="1:10" ht="15">
      <c r="A106" s="352">
        <v>2</v>
      </c>
      <c r="B106" s="287" t="str">
        <f ca="1">OFFSET($C$5,$A106*2-1,$C106*3-1)</f>
        <v> - </v>
      </c>
      <c r="C106" s="288">
        <f t="shared" si="24"/>
        <v>14</v>
      </c>
      <c r="D106" s="289">
        <f ca="1">OFFSET($C$5,$A106*2,$C106*3-1)</f>
        <v>0</v>
      </c>
      <c r="H106" s="287" t="str">
        <f ca="1">OFFSET($I$19,$A106*2-1,$I106*3-1)</f>
        <v> - </v>
      </c>
      <c r="I106" s="288">
        <f t="shared" si="25"/>
        <v>12</v>
      </c>
      <c r="J106" s="289">
        <f ca="1">OFFSET($I$19,$A106*2,$I106*3-1)</f>
        <v>0</v>
      </c>
    </row>
    <row r="107" spans="1:10" ht="15">
      <c r="A107" s="353"/>
      <c r="B107" s="354" t="str">
        <f ca="1">OFFSET($C$5,$A106*2-1,$C106*3+1)</f>
        <v> - </v>
      </c>
      <c r="C107" s="295">
        <f t="shared" si="24"/>
        <v>14</v>
      </c>
      <c r="D107" s="355">
        <f ca="1">OFFSET($C$5,$A106*2,$C106*3+1)</f>
        <v>0</v>
      </c>
      <c r="H107" s="354" t="str">
        <f ca="1">OFFSET($I$19,$A106*2-1,$I107*3+1)</f>
        <v> - </v>
      </c>
      <c r="I107" s="295">
        <f t="shared" si="25"/>
        <v>12</v>
      </c>
      <c r="J107" s="355">
        <f ca="1">OFFSET($I$19,$A106*2,$I107*3+1)</f>
        <v>0</v>
      </c>
    </row>
    <row r="108" spans="1:10" ht="15">
      <c r="A108" s="352">
        <v>3</v>
      </c>
      <c r="B108" s="287" t="str">
        <f ca="1">OFFSET($C$5,$A108*2-1,$C108*3-1)</f>
        <v> - </v>
      </c>
      <c r="C108" s="288">
        <f t="shared" si="24"/>
        <v>14</v>
      </c>
      <c r="D108" s="289">
        <f ca="1">OFFSET($C$5,$A108*2,$C108*3-1)</f>
        <v>0</v>
      </c>
      <c r="H108" s="287" t="str">
        <f ca="1">OFFSET($I$19,$A108*2-1,$I108*3-1)</f>
        <v> - </v>
      </c>
      <c r="I108" s="288">
        <f t="shared" si="25"/>
        <v>12</v>
      </c>
      <c r="J108" s="289">
        <f ca="1">OFFSET($I$19,$A108*2,$I108*3-1)</f>
        <v>0</v>
      </c>
    </row>
    <row r="109" spans="1:10" ht="15">
      <c r="A109" s="356"/>
      <c r="B109" s="354" t="str">
        <f ca="1">OFFSET($C$5,$A108*2-1,$C108*3+1)</f>
        <v> - </v>
      </c>
      <c r="C109" s="295">
        <f t="shared" si="24"/>
        <v>14</v>
      </c>
      <c r="D109" s="355">
        <f ca="1">OFFSET($C$5,$A108*2,$C108*3+1)</f>
        <v>0</v>
      </c>
      <c r="H109" s="354" t="str">
        <f ca="1">OFFSET($I$19,$A108*2-1,$I109*3+1)</f>
        <v> - </v>
      </c>
      <c r="I109" s="295">
        <f t="shared" si="25"/>
        <v>12</v>
      </c>
      <c r="J109" s="355">
        <f ca="1">OFFSET($I$19,$A108*2,$I109*3+1)</f>
        <v>0</v>
      </c>
    </row>
    <row r="110" spans="1:4" ht="15">
      <c r="A110" s="363"/>
      <c r="B110" s="280"/>
      <c r="C110" s="277">
        <f>C103+1</f>
        <v>15</v>
      </c>
      <c r="D110" s="279"/>
    </row>
    <row r="111" spans="1:4" ht="15">
      <c r="A111" s="367">
        <v>1</v>
      </c>
      <c r="B111" s="287" t="str">
        <f ca="1">OFFSET($C$5,$A111*2-1,$C111*3-1)</f>
        <v> - </v>
      </c>
      <c r="C111" s="288">
        <f aca="true" t="shared" si="26" ref="C111:C116">C110</f>
        <v>15</v>
      </c>
      <c r="D111" s="289">
        <f ca="1">OFFSET($C$5,$A111*2,$C111*3-1)</f>
        <v>0</v>
      </c>
    </row>
    <row r="112" spans="1:4" ht="15">
      <c r="A112" s="353"/>
      <c r="B112" s="354" t="str">
        <f ca="1">OFFSET($C$5,$A111*2-1,$C111*3+1)</f>
        <v> - </v>
      </c>
      <c r="C112" s="295">
        <f t="shared" si="26"/>
        <v>15</v>
      </c>
      <c r="D112" s="355">
        <f ca="1">OFFSET($C$5,$A111*2,$C111*3+1)</f>
        <v>0</v>
      </c>
    </row>
    <row r="113" spans="1:4" ht="15">
      <c r="A113" s="352">
        <v>2</v>
      </c>
      <c r="B113" s="287" t="str">
        <f ca="1">OFFSET($C$5,$A113*2-1,$C113*3-1)</f>
        <v> - </v>
      </c>
      <c r="C113" s="288">
        <f t="shared" si="26"/>
        <v>15</v>
      </c>
      <c r="D113" s="289">
        <f ca="1">OFFSET($C$5,$A113*2,$C113*3-1)</f>
        <v>0</v>
      </c>
    </row>
    <row r="114" spans="1:4" ht="15">
      <c r="A114" s="353"/>
      <c r="B114" s="354" t="str">
        <f ca="1">OFFSET($C$5,$A113*2-1,$C113*3+1)</f>
        <v> - </v>
      </c>
      <c r="C114" s="295">
        <f t="shared" si="26"/>
        <v>15</v>
      </c>
      <c r="D114" s="355">
        <f ca="1">OFFSET($C$5,$A113*2,$C113*3+1)</f>
        <v>0</v>
      </c>
    </row>
    <row r="115" spans="1:4" ht="15">
      <c r="A115" s="352">
        <v>3</v>
      </c>
      <c r="B115" s="287" t="str">
        <f ca="1">OFFSET($C$5,$A115*2-1,$C115*3-1)</f>
        <v> - </v>
      </c>
      <c r="C115" s="288">
        <f t="shared" si="26"/>
        <v>15</v>
      </c>
      <c r="D115" s="289">
        <f ca="1">OFFSET($C$5,$A115*2,$C115*3-1)</f>
        <v>0</v>
      </c>
    </row>
    <row r="116" spans="1:4" ht="15">
      <c r="A116" s="356"/>
      <c r="B116" s="354" t="str">
        <f ca="1">OFFSET($C$5,$A115*2-1,$C115*3+1)</f>
        <v> - </v>
      </c>
      <c r="C116" s="295">
        <f t="shared" si="26"/>
        <v>15</v>
      </c>
      <c r="D116" s="355">
        <f ca="1">OFFSET($C$5,$A115*2,$C115*3+1)</f>
        <v>0</v>
      </c>
    </row>
    <row r="117" spans="1:4" ht="15">
      <c r="A117" s="363"/>
      <c r="B117" s="280"/>
      <c r="C117" s="277">
        <f>C110+1</f>
        <v>16</v>
      </c>
      <c r="D117" s="279"/>
    </row>
    <row r="118" spans="1:4" ht="15">
      <c r="A118" s="367">
        <v>1</v>
      </c>
      <c r="B118" s="287" t="str">
        <f ca="1">OFFSET($C$5,$A118*2-1,$C118*3-1)</f>
        <v> - </v>
      </c>
      <c r="C118" s="288">
        <f aca="true" t="shared" si="27" ref="C118:C123">C117</f>
        <v>16</v>
      </c>
      <c r="D118" s="289">
        <f ca="1">OFFSET($C$5,$A118*2,$C118*3-1)</f>
        <v>0</v>
      </c>
    </row>
    <row r="119" spans="1:4" ht="15">
      <c r="A119" s="353"/>
      <c r="B119" s="354" t="str">
        <f ca="1">OFFSET($C$5,$A118*2-1,$C118*3+1)</f>
        <v> - </v>
      </c>
      <c r="C119" s="295">
        <f t="shared" si="27"/>
        <v>16</v>
      </c>
      <c r="D119" s="355">
        <f ca="1">OFFSET($C$5,$A118*2,$C118*3+1)</f>
        <v>0</v>
      </c>
    </row>
    <row r="120" spans="1:4" ht="15">
      <c r="A120" s="352">
        <v>2</v>
      </c>
      <c r="B120" s="287" t="str">
        <f ca="1">OFFSET($C$5,$A120*2-1,$C120*3-1)</f>
        <v> - </v>
      </c>
      <c r="C120" s="288">
        <f t="shared" si="27"/>
        <v>16</v>
      </c>
      <c r="D120" s="289">
        <f ca="1">OFFSET($C$5,$A120*2,$C120*3-1)</f>
        <v>0</v>
      </c>
    </row>
    <row r="121" spans="1:4" ht="15">
      <c r="A121" s="353"/>
      <c r="B121" s="354" t="str">
        <f ca="1">OFFSET($C$5,$A120*2-1,$C120*3+1)</f>
        <v> - </v>
      </c>
      <c r="C121" s="295">
        <f t="shared" si="27"/>
        <v>16</v>
      </c>
      <c r="D121" s="355">
        <f ca="1">OFFSET($C$5,$A120*2,$C120*3+1)</f>
        <v>0</v>
      </c>
    </row>
    <row r="122" spans="1:4" ht="15">
      <c r="A122" s="352">
        <v>3</v>
      </c>
      <c r="B122" s="287" t="str">
        <f ca="1">OFFSET($C$5,$A122*2-1,$C122*3-1)</f>
        <v> - </v>
      </c>
      <c r="C122" s="288">
        <f t="shared" si="27"/>
        <v>16</v>
      </c>
      <c r="D122" s="289">
        <f ca="1">OFFSET($C$5,$A122*2,$C122*3-1)</f>
        <v>0</v>
      </c>
    </row>
    <row r="123" spans="1:4" ht="15">
      <c r="A123" s="356"/>
      <c r="B123" s="354" t="str">
        <f ca="1">OFFSET($C$5,$A122*2-1,$C122*3+1)</f>
        <v> - </v>
      </c>
      <c r="C123" s="295">
        <f t="shared" si="27"/>
        <v>16</v>
      </c>
      <c r="D123" s="355">
        <f ca="1">OFFSET($C$5,$A122*2,$C122*3+1)</f>
        <v>0</v>
      </c>
    </row>
    <row r="124" spans="1:4" ht="15">
      <c r="A124" s="363"/>
      <c r="B124" s="280"/>
      <c r="C124" s="277">
        <f>C117+1</f>
        <v>17</v>
      </c>
      <c r="D124" s="279"/>
    </row>
    <row r="125" spans="1:4" ht="15">
      <c r="A125" s="367">
        <v>1</v>
      </c>
      <c r="B125" s="287" t="str">
        <f ca="1">OFFSET($C$5,$A125*2-1,$C125*3-1)</f>
        <v> - </v>
      </c>
      <c r="C125" s="288">
        <f aca="true" t="shared" si="28" ref="C125:C130">C124</f>
        <v>17</v>
      </c>
      <c r="D125" s="289">
        <f ca="1">OFFSET($C$5,$A125*2,$C125*3-1)</f>
        <v>0</v>
      </c>
    </row>
    <row r="126" spans="1:4" ht="15">
      <c r="A126" s="353"/>
      <c r="B126" s="354" t="str">
        <f ca="1">OFFSET($C$5,$A125*2-1,$C125*3+1)</f>
        <v> - </v>
      </c>
      <c r="C126" s="295">
        <f t="shared" si="28"/>
        <v>17</v>
      </c>
      <c r="D126" s="355">
        <f ca="1">OFFSET($C$5,$A125*2,$C125*3+1)</f>
        <v>0</v>
      </c>
    </row>
    <row r="127" spans="1:4" ht="15">
      <c r="A127" s="352">
        <v>2</v>
      </c>
      <c r="B127" s="287" t="str">
        <f ca="1">OFFSET($C$5,$A127*2-1,$C127*3-1)</f>
        <v> - </v>
      </c>
      <c r="C127" s="288">
        <f t="shared" si="28"/>
        <v>17</v>
      </c>
      <c r="D127" s="289">
        <f ca="1">OFFSET($C$5,$A127*2,$C127*3-1)</f>
        <v>0</v>
      </c>
    </row>
    <row r="128" spans="1:4" ht="15">
      <c r="A128" s="353"/>
      <c r="B128" s="354" t="str">
        <f ca="1">OFFSET($C$5,$A127*2-1,$C127*3+1)</f>
        <v> - </v>
      </c>
      <c r="C128" s="295">
        <f t="shared" si="28"/>
        <v>17</v>
      </c>
      <c r="D128" s="355">
        <f ca="1">OFFSET($C$5,$A127*2,$C127*3+1)</f>
        <v>0</v>
      </c>
    </row>
    <row r="129" spans="1:4" ht="15">
      <c r="A129" s="352">
        <v>3</v>
      </c>
      <c r="B129" s="287" t="str">
        <f ca="1">OFFSET($C$5,$A129*2-1,$C129*3-1)</f>
        <v> - </v>
      </c>
      <c r="C129" s="288">
        <f t="shared" si="28"/>
        <v>17</v>
      </c>
      <c r="D129" s="289">
        <f ca="1">OFFSET($C$5,$A129*2,$C129*3-1)</f>
        <v>0</v>
      </c>
    </row>
    <row r="130" spans="1:4" ht="15">
      <c r="A130" s="356"/>
      <c r="B130" s="354" t="str">
        <f ca="1">OFFSET($C$5,$A129*2-1,$C129*3+1)</f>
        <v> - </v>
      </c>
      <c r="C130" s="295">
        <f t="shared" si="28"/>
        <v>17</v>
      </c>
      <c r="D130" s="355">
        <f ca="1">OFFSET($C$5,$A129*2,$C129*3+1)</f>
        <v>0</v>
      </c>
    </row>
    <row r="131" spans="1:4" ht="15">
      <c r="A131" s="363"/>
      <c r="B131" s="280"/>
      <c r="C131" s="277">
        <f>C124+1</f>
        <v>18</v>
      </c>
      <c r="D131" s="279"/>
    </row>
    <row r="132" spans="1:4" ht="15">
      <c r="A132" s="367">
        <v>1</v>
      </c>
      <c r="B132" s="287" t="str">
        <f ca="1">OFFSET($C$5,$A132*2-1,$C132*3-1)</f>
        <v> - </v>
      </c>
      <c r="C132" s="288">
        <f aca="true" t="shared" si="29" ref="C132:C137">C131</f>
        <v>18</v>
      </c>
      <c r="D132" s="289">
        <f ca="1">OFFSET($C$5,$A132*2,$C132*3-1)</f>
        <v>0</v>
      </c>
    </row>
    <row r="133" spans="1:4" ht="15">
      <c r="A133" s="353"/>
      <c r="B133" s="354" t="str">
        <f ca="1">OFFSET($C$5,$A132*2-1,$C132*3+1)</f>
        <v> - </v>
      </c>
      <c r="C133" s="295">
        <f t="shared" si="29"/>
        <v>18</v>
      </c>
      <c r="D133" s="355">
        <f ca="1">OFFSET($C$5,$A132*2,$C132*3+1)</f>
        <v>0</v>
      </c>
    </row>
    <row r="134" spans="1:4" ht="15">
      <c r="A134" s="352">
        <v>2</v>
      </c>
      <c r="B134" s="287" t="str">
        <f ca="1">OFFSET($C$5,$A134*2-1,$C134*3-1)</f>
        <v> - </v>
      </c>
      <c r="C134" s="288">
        <f t="shared" si="29"/>
        <v>18</v>
      </c>
      <c r="D134" s="289">
        <f ca="1">OFFSET($C$5,$A134*2,$C134*3-1)</f>
        <v>0</v>
      </c>
    </row>
    <row r="135" spans="1:4" ht="15">
      <c r="A135" s="353"/>
      <c r="B135" s="354" t="str">
        <f ca="1">OFFSET($C$5,$A134*2-1,$C134*3+1)</f>
        <v> - </v>
      </c>
      <c r="C135" s="295">
        <f t="shared" si="29"/>
        <v>18</v>
      </c>
      <c r="D135" s="355">
        <f ca="1">OFFSET($C$5,$A134*2,$C134*3+1)</f>
        <v>0</v>
      </c>
    </row>
    <row r="136" spans="1:4" ht="15">
      <c r="A136" s="352">
        <v>3</v>
      </c>
      <c r="B136" s="287" t="str">
        <f ca="1">OFFSET($C$5,$A136*2-1,$C136*3-1)</f>
        <v> - </v>
      </c>
      <c r="C136" s="288">
        <f t="shared" si="29"/>
        <v>18</v>
      </c>
      <c r="D136" s="289">
        <f ca="1">OFFSET($C$5,$A136*2,$C136*3-1)</f>
        <v>0</v>
      </c>
    </row>
    <row r="137" spans="1:4" ht="15">
      <c r="A137" s="356"/>
      <c r="B137" s="354" t="str">
        <f ca="1">OFFSET($C$5,$A136*2-1,$C136*3+1)</f>
        <v> - </v>
      </c>
      <c r="C137" s="295">
        <f t="shared" si="29"/>
        <v>18</v>
      </c>
      <c r="D137" s="355">
        <f ca="1">OFFSET($C$5,$A136*2,$C136*3+1)</f>
        <v>0</v>
      </c>
    </row>
    <row r="138" spans="1:4" ht="15">
      <c r="A138" s="363"/>
      <c r="B138" s="280"/>
      <c r="C138" s="277">
        <f>C131+1</f>
        <v>19</v>
      </c>
      <c r="D138" s="279"/>
    </row>
    <row r="139" spans="1:4" ht="15">
      <c r="A139" s="367">
        <v>1</v>
      </c>
      <c r="B139" s="287" t="str">
        <f ca="1">OFFSET($C$5,$A139*2-1,$C139*3-1)</f>
        <v> - </v>
      </c>
      <c r="C139" s="288">
        <f aca="true" t="shared" si="30" ref="C139:C144">C138</f>
        <v>19</v>
      </c>
      <c r="D139" s="289">
        <f ca="1">OFFSET($C$5,$A139*2,$C139*3-1)</f>
        <v>0</v>
      </c>
    </row>
    <row r="140" spans="1:4" ht="15">
      <c r="A140" s="353"/>
      <c r="B140" s="354" t="str">
        <f ca="1">OFFSET($C$5,$A139*2-1,$C139*3+1)</f>
        <v> - </v>
      </c>
      <c r="C140" s="295">
        <f t="shared" si="30"/>
        <v>19</v>
      </c>
      <c r="D140" s="355">
        <f ca="1">OFFSET($C$5,$A139*2,$C139*3+1)</f>
        <v>0</v>
      </c>
    </row>
    <row r="141" spans="1:4" ht="15">
      <c r="A141" s="352">
        <v>2</v>
      </c>
      <c r="B141" s="287" t="str">
        <f ca="1">OFFSET($C$5,$A141*2-1,$C141*3-1)</f>
        <v> - </v>
      </c>
      <c r="C141" s="288">
        <f t="shared" si="30"/>
        <v>19</v>
      </c>
      <c r="D141" s="289">
        <f ca="1">OFFSET($C$5,$A141*2,$C141*3-1)</f>
        <v>0</v>
      </c>
    </row>
    <row r="142" spans="1:4" ht="15">
      <c r="A142" s="353"/>
      <c r="B142" s="354" t="str">
        <f ca="1">OFFSET($C$5,$A141*2-1,$C141*3+1)</f>
        <v> - </v>
      </c>
      <c r="C142" s="295">
        <f t="shared" si="30"/>
        <v>19</v>
      </c>
      <c r="D142" s="355">
        <f ca="1">OFFSET($C$5,$A141*2,$C141*3+1)</f>
        <v>0</v>
      </c>
    </row>
    <row r="143" spans="1:4" ht="15">
      <c r="A143" s="352">
        <v>3</v>
      </c>
      <c r="B143" s="287" t="str">
        <f ca="1">OFFSET($C$5,$A143*2-1,$C143*3-1)</f>
        <v> - </v>
      </c>
      <c r="C143" s="288">
        <f t="shared" si="30"/>
        <v>19</v>
      </c>
      <c r="D143" s="289">
        <f ca="1">OFFSET($C$5,$A143*2,$C143*3-1)</f>
        <v>0</v>
      </c>
    </row>
    <row r="144" spans="1:4" ht="15">
      <c r="A144" s="356"/>
      <c r="B144" s="354" t="str">
        <f ca="1">OFFSET($C$5,$A143*2-1,$C143*3+1)</f>
        <v> - </v>
      </c>
      <c r="C144" s="295">
        <f t="shared" si="30"/>
        <v>19</v>
      </c>
      <c r="D144" s="355">
        <f ca="1">OFFSET($C$5,$A143*2,$C143*3+1)</f>
        <v>0</v>
      </c>
    </row>
    <row r="145" spans="1:4" ht="15">
      <c r="A145" s="363"/>
      <c r="B145" s="280"/>
      <c r="C145" s="277">
        <f>C138+1</f>
        <v>20</v>
      </c>
      <c r="D145" s="279"/>
    </row>
    <row r="146" spans="1:4" ht="15">
      <c r="A146" s="367">
        <v>1</v>
      </c>
      <c r="B146" s="287" t="str">
        <f ca="1">OFFSET($C$5,$A146*2-1,$C146*3-1)</f>
        <v> - </v>
      </c>
      <c r="C146" s="288">
        <f aca="true" t="shared" si="31" ref="C146:C151">C145</f>
        <v>20</v>
      </c>
      <c r="D146" s="289">
        <f ca="1">OFFSET($C$5,$A146*2,$C146*3-1)</f>
        <v>0</v>
      </c>
    </row>
    <row r="147" spans="1:4" ht="15">
      <c r="A147" s="353"/>
      <c r="B147" s="354" t="str">
        <f ca="1">OFFSET($C$5,$A146*2-1,$C146*3+1)</f>
        <v> - </v>
      </c>
      <c r="C147" s="295">
        <f t="shared" si="31"/>
        <v>20</v>
      </c>
      <c r="D147" s="355">
        <f ca="1">OFFSET($C$5,$A146*2,$C146*3+1)</f>
        <v>0</v>
      </c>
    </row>
    <row r="148" spans="1:4" ht="15">
      <c r="A148" s="352">
        <v>2</v>
      </c>
      <c r="B148" s="287" t="str">
        <f ca="1">OFFSET($C$5,$A148*2-1,$C148*3-1)</f>
        <v> - </v>
      </c>
      <c r="C148" s="288">
        <f t="shared" si="31"/>
        <v>20</v>
      </c>
      <c r="D148" s="289">
        <f ca="1">OFFSET($C$5,$A148*2,$C148*3-1)</f>
        <v>0</v>
      </c>
    </row>
    <row r="149" spans="1:4" ht="15">
      <c r="A149" s="353"/>
      <c r="B149" s="354" t="str">
        <f ca="1">OFFSET($C$5,$A148*2-1,$C148*3+1)</f>
        <v> - </v>
      </c>
      <c r="C149" s="295">
        <f t="shared" si="31"/>
        <v>20</v>
      </c>
      <c r="D149" s="355">
        <f ca="1">OFFSET($C$5,$A148*2,$C148*3+1)</f>
        <v>0</v>
      </c>
    </row>
    <row r="150" spans="1:4" ht="15">
      <c r="A150" s="352">
        <v>3</v>
      </c>
      <c r="B150" s="287" t="str">
        <f ca="1">OFFSET($C$5,$A150*2-1,$C150*3-1)</f>
        <v> - </v>
      </c>
      <c r="C150" s="288">
        <f t="shared" si="31"/>
        <v>20</v>
      </c>
      <c r="D150" s="289">
        <f ca="1">OFFSET($C$5,$A150*2,$C150*3-1)</f>
        <v>0</v>
      </c>
    </row>
    <row r="151" spans="1:4" ht="15">
      <c r="A151" s="356"/>
      <c r="B151" s="354" t="str">
        <f ca="1">OFFSET($C$5,$A150*2-1,$C150*3+1)</f>
        <v> - </v>
      </c>
      <c r="C151" s="295">
        <f t="shared" si="31"/>
        <v>20</v>
      </c>
      <c r="D151" s="355">
        <f ca="1">OFFSET($C$5,$A150*2,$C150*3+1)</f>
        <v>0</v>
      </c>
    </row>
    <row r="152" spans="1:4" ht="15">
      <c r="A152" s="363"/>
      <c r="B152" s="280"/>
      <c r="C152" s="277">
        <f>C145+1</f>
        <v>21</v>
      </c>
      <c r="D152" s="279"/>
    </row>
    <row r="153" spans="1:4" ht="15">
      <c r="A153" s="367">
        <v>1</v>
      </c>
      <c r="B153" s="287" t="str">
        <f ca="1">OFFSET($C$5,$A153*2-1,$C153*3-1)</f>
        <v> - </v>
      </c>
      <c r="C153" s="288">
        <f aca="true" t="shared" si="32" ref="C153:C158">C152</f>
        <v>21</v>
      </c>
      <c r="D153" s="289">
        <f ca="1">OFFSET($C$5,$A153*2,$C153*3-1)</f>
        <v>0</v>
      </c>
    </row>
    <row r="154" spans="1:4" ht="15">
      <c r="A154" s="353"/>
      <c r="B154" s="354" t="str">
        <f ca="1">OFFSET($C$5,$A153*2-1,$C153*3+1)</f>
        <v> - </v>
      </c>
      <c r="C154" s="295">
        <f t="shared" si="32"/>
        <v>21</v>
      </c>
      <c r="D154" s="355">
        <f ca="1">OFFSET($C$5,$A153*2,$C153*3+1)</f>
        <v>0</v>
      </c>
    </row>
    <row r="155" spans="1:4" ht="15">
      <c r="A155" s="352">
        <v>2</v>
      </c>
      <c r="B155" s="287" t="str">
        <f ca="1">OFFSET($C$5,$A155*2-1,$C155*3-1)</f>
        <v> - </v>
      </c>
      <c r="C155" s="288">
        <f t="shared" si="32"/>
        <v>21</v>
      </c>
      <c r="D155" s="289">
        <f ca="1">OFFSET($C$5,$A155*2,$C155*3-1)</f>
        <v>0</v>
      </c>
    </row>
    <row r="156" spans="1:4" ht="15">
      <c r="A156" s="353"/>
      <c r="B156" s="354" t="str">
        <f ca="1">OFFSET($C$5,$A155*2-1,$C155*3+1)</f>
        <v> - </v>
      </c>
      <c r="C156" s="295">
        <f t="shared" si="32"/>
        <v>21</v>
      </c>
      <c r="D156" s="355">
        <f ca="1">OFFSET($C$5,$A155*2,$C155*3+1)</f>
        <v>0</v>
      </c>
    </row>
    <row r="157" spans="1:4" ht="15">
      <c r="A157" s="352">
        <v>3</v>
      </c>
      <c r="B157" s="287" t="str">
        <f ca="1">OFFSET($C$5,$A157*2-1,$C157*3-1)</f>
        <v> - </v>
      </c>
      <c r="C157" s="288">
        <f t="shared" si="32"/>
        <v>21</v>
      </c>
      <c r="D157" s="289">
        <f ca="1">OFFSET($C$5,$A157*2,$C157*3-1)</f>
        <v>0</v>
      </c>
    </row>
    <row r="158" spans="1:4" ht="15">
      <c r="A158" s="356"/>
      <c r="B158" s="354" t="str">
        <f ca="1">OFFSET($C$5,$A157*2-1,$C157*3+1)</f>
        <v> - </v>
      </c>
      <c r="C158" s="295">
        <f t="shared" si="32"/>
        <v>21</v>
      </c>
      <c r="D158" s="355">
        <f ca="1">OFFSET($C$5,$A157*2,$C157*3+1)</f>
        <v>0</v>
      </c>
    </row>
    <row r="159" spans="1:4" ht="15">
      <c r="A159" s="363"/>
      <c r="B159" s="280"/>
      <c r="C159" s="277">
        <f>C152+1</f>
        <v>22</v>
      </c>
      <c r="D159" s="279"/>
    </row>
    <row r="160" spans="1:4" ht="15">
      <c r="A160" s="367">
        <v>1</v>
      </c>
      <c r="B160" s="287" t="str">
        <f ca="1">OFFSET($C$5,$A160*2-1,$C160*3-1)</f>
        <v> - </v>
      </c>
      <c r="C160" s="288">
        <f aca="true" t="shared" si="33" ref="C160:C165">C159</f>
        <v>22</v>
      </c>
      <c r="D160" s="289">
        <f ca="1">OFFSET($C$5,$A160*2,$C160*3-1)</f>
        <v>0</v>
      </c>
    </row>
    <row r="161" spans="1:4" ht="15">
      <c r="A161" s="353"/>
      <c r="B161" s="354" t="str">
        <f ca="1">OFFSET($C$5,$A160*2-1,$C160*3+1)</f>
        <v> - </v>
      </c>
      <c r="C161" s="295">
        <f t="shared" si="33"/>
        <v>22</v>
      </c>
      <c r="D161" s="355">
        <f ca="1">OFFSET($C$5,$A160*2,$C160*3+1)</f>
        <v>0</v>
      </c>
    </row>
    <row r="162" spans="1:4" ht="15">
      <c r="A162" s="352">
        <v>2</v>
      </c>
      <c r="B162" s="287" t="str">
        <f ca="1">OFFSET($C$5,$A162*2-1,$C162*3-1)</f>
        <v> - </v>
      </c>
      <c r="C162" s="288">
        <f t="shared" si="33"/>
        <v>22</v>
      </c>
      <c r="D162" s="289">
        <f ca="1">OFFSET($C$5,$A162*2,$C162*3-1)</f>
        <v>0</v>
      </c>
    </row>
    <row r="163" spans="1:4" ht="15">
      <c r="A163" s="353"/>
      <c r="B163" s="354" t="str">
        <f ca="1">OFFSET($C$5,$A162*2-1,$C162*3+1)</f>
        <v> - </v>
      </c>
      <c r="C163" s="295">
        <f t="shared" si="33"/>
        <v>22</v>
      </c>
      <c r="D163" s="355">
        <f ca="1">OFFSET($C$5,$A162*2,$C162*3+1)</f>
        <v>0</v>
      </c>
    </row>
    <row r="164" spans="1:4" ht="15">
      <c r="A164" s="352">
        <v>3</v>
      </c>
      <c r="B164" s="287" t="str">
        <f ca="1">OFFSET($C$5,$A164*2-1,$C164*3-1)</f>
        <v> - </v>
      </c>
      <c r="C164" s="288">
        <f t="shared" si="33"/>
        <v>22</v>
      </c>
      <c r="D164" s="289">
        <f ca="1">OFFSET($C$5,$A164*2,$C164*3-1)</f>
        <v>0</v>
      </c>
    </row>
    <row r="165" spans="1:4" ht="15">
      <c r="A165" s="356"/>
      <c r="B165" s="354" t="str">
        <f ca="1">OFFSET($C$5,$A164*2-1,$C164*3+1)</f>
        <v> - </v>
      </c>
      <c r="C165" s="295">
        <f t="shared" si="33"/>
        <v>22</v>
      </c>
      <c r="D165" s="355">
        <f ca="1">OFFSET($C$5,$A164*2,$C164*3+1)</f>
        <v>0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Traveler</dc:creator>
  <cp:keywords/>
  <dc:description/>
  <cp:lastModifiedBy>Higuchi Yoshihiko</cp:lastModifiedBy>
  <cp:lastPrinted>2010-12-11T14:14:22Z</cp:lastPrinted>
  <dcterms:created xsi:type="dcterms:W3CDTF">2010-12-03T01:53:52Z</dcterms:created>
  <dcterms:modified xsi:type="dcterms:W3CDTF">2010-12-18T13:24:41Z</dcterms:modified>
  <cp:category/>
  <cp:version/>
  <cp:contentType/>
  <cp:contentStatus/>
  <cp:revision>2</cp:revision>
</cp:coreProperties>
</file>